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2" i="1" l="1"/>
  <c r="E83" i="1" s="1"/>
  <c r="D82" i="1"/>
  <c r="D83" i="1" s="1"/>
  <c r="F81" i="1"/>
  <c r="F80" i="1"/>
  <c r="E77" i="1"/>
  <c r="D77" i="1"/>
  <c r="E73" i="1"/>
  <c r="D73" i="1"/>
  <c r="E72" i="1"/>
  <c r="D72" i="1"/>
  <c r="F72" i="1" s="1"/>
  <c r="F71" i="1"/>
  <c r="F70" i="1"/>
  <c r="F68" i="1"/>
  <c r="F67" i="1"/>
  <c r="F65" i="1"/>
  <c r="F64" i="1"/>
  <c r="F62" i="1"/>
  <c r="F61" i="1"/>
  <c r="E58" i="1"/>
  <c r="E76" i="1" s="1"/>
  <c r="D58" i="1"/>
  <c r="D76" i="1" s="1"/>
  <c r="E57" i="1"/>
  <c r="E75" i="1" s="1"/>
  <c r="D57" i="1"/>
  <c r="F57" i="1" s="1"/>
  <c r="F56" i="1"/>
  <c r="F55" i="1"/>
  <c r="F53" i="1"/>
  <c r="G43" i="1"/>
  <c r="G42" i="1" s="1"/>
  <c r="F43" i="1"/>
  <c r="F42" i="1" s="1"/>
  <c r="D42" i="1"/>
  <c r="C42" i="1"/>
  <c r="G41" i="1"/>
  <c r="G40" i="1" s="1"/>
  <c r="F41" i="1"/>
  <c r="F40" i="1" s="1"/>
  <c r="D40" i="1"/>
  <c r="C40" i="1"/>
  <c r="G39" i="1"/>
  <c r="F39" i="1"/>
  <c r="G38" i="1"/>
  <c r="F38" i="1"/>
  <c r="D37" i="1"/>
  <c r="C37" i="1"/>
  <c r="G36" i="1"/>
  <c r="G35" i="1" s="1"/>
  <c r="F36" i="1"/>
  <c r="F35" i="1" s="1"/>
  <c r="D35" i="1"/>
  <c r="C35" i="1"/>
  <c r="G34" i="1"/>
  <c r="F34" i="1"/>
  <c r="G33" i="1"/>
  <c r="F33" i="1"/>
  <c r="D32" i="1"/>
  <c r="C32" i="1"/>
  <c r="G31" i="1"/>
  <c r="F31" i="1"/>
  <c r="D30" i="1"/>
  <c r="C30" i="1"/>
  <c r="G29" i="1"/>
  <c r="F29" i="1"/>
  <c r="G28" i="1"/>
  <c r="F28" i="1"/>
  <c r="D27" i="1"/>
  <c r="C27" i="1"/>
  <c r="G26" i="1"/>
  <c r="F26" i="1"/>
  <c r="G25" i="1"/>
  <c r="F25" i="1"/>
  <c r="D24" i="1"/>
  <c r="C24" i="1"/>
  <c r="G23" i="1"/>
  <c r="G22" i="1" s="1"/>
  <c r="F23" i="1"/>
  <c r="D22" i="1"/>
  <c r="C22" i="1"/>
  <c r="G21" i="1"/>
  <c r="F21" i="1"/>
  <c r="G20" i="1"/>
  <c r="F20" i="1"/>
  <c r="G19" i="1"/>
  <c r="F19" i="1"/>
  <c r="G18" i="1"/>
  <c r="F18" i="1"/>
  <c r="G17" i="1"/>
  <c r="F17" i="1"/>
  <c r="G16" i="1"/>
  <c r="F16" i="1"/>
  <c r="D15" i="1"/>
  <c r="C15" i="1"/>
  <c r="G13" i="1"/>
  <c r="F13" i="1"/>
  <c r="D12" i="1"/>
  <c r="C12" i="1"/>
  <c r="G11" i="1"/>
  <c r="F11" i="1"/>
  <c r="G10" i="1"/>
  <c r="F10" i="1"/>
  <c r="G9" i="1"/>
  <c r="F9" i="1"/>
  <c r="D8" i="1"/>
  <c r="C8" i="1"/>
  <c r="C7" i="1" s="1"/>
  <c r="G12" i="1" l="1"/>
  <c r="G15" i="1"/>
  <c r="G27" i="1"/>
  <c r="G37" i="1"/>
  <c r="F30" i="1"/>
  <c r="F32" i="1"/>
  <c r="F8" i="1"/>
  <c r="G8" i="1"/>
  <c r="F22" i="1"/>
  <c r="G24" i="1"/>
  <c r="G30" i="1"/>
  <c r="G32" i="1"/>
  <c r="F73" i="1"/>
  <c r="D7" i="1"/>
  <c r="F7" i="1" s="1"/>
  <c r="F12" i="1"/>
  <c r="D44" i="1"/>
  <c r="E36" i="1" s="1"/>
  <c r="F27" i="1"/>
  <c r="F37" i="1"/>
  <c r="F76" i="1"/>
  <c r="D85" i="1"/>
  <c r="D87" i="1" s="1"/>
  <c r="D78" i="1"/>
  <c r="E85" i="1"/>
  <c r="E87" i="1" s="1"/>
  <c r="E78" i="1"/>
  <c r="E20" i="1"/>
  <c r="E39" i="1"/>
  <c r="E29" i="1"/>
  <c r="E10" i="1"/>
  <c r="F24" i="1"/>
  <c r="D75" i="1"/>
  <c r="F75" i="1" s="1"/>
  <c r="E9" i="1"/>
  <c r="F15" i="1"/>
  <c r="C44" i="1"/>
  <c r="F58" i="1"/>
  <c r="E8" i="1"/>
  <c r="E13" i="1"/>
  <c r="E11" i="1" l="1"/>
  <c r="E12" i="1"/>
  <c r="E7" i="1"/>
  <c r="E17" i="1"/>
  <c r="G44" i="1"/>
  <c r="E37" i="1"/>
  <c r="E15" i="1"/>
  <c r="E18" i="1"/>
  <c r="E30" i="1"/>
  <c r="D46" i="1"/>
  <c r="E35" i="1"/>
  <c r="E28" i="1"/>
  <c r="E25" i="1"/>
  <c r="E16" i="1"/>
  <c r="E38" i="1"/>
  <c r="E24" i="1"/>
  <c r="E22" i="1"/>
  <c r="E34" i="1"/>
  <c r="E31" i="1"/>
  <c r="E21" i="1"/>
  <c r="E41" i="1"/>
  <c r="E40" i="1" s="1"/>
  <c r="D45" i="1"/>
  <c r="E19" i="1" s="1"/>
  <c r="E27" i="1"/>
  <c r="E32" i="1"/>
  <c r="E33" i="1"/>
  <c r="E26" i="1"/>
  <c r="E23" i="1"/>
  <c r="E43" i="1"/>
  <c r="E42" i="1" s="1"/>
  <c r="G7" i="1"/>
  <c r="F44" i="1"/>
  <c r="C45" i="1"/>
  <c r="E44" i="1" l="1"/>
</calcChain>
</file>

<file path=xl/sharedStrings.xml><?xml version="1.0" encoding="utf-8"?>
<sst xmlns="http://schemas.openxmlformats.org/spreadsheetml/2006/main" count="175" uniqueCount="136">
  <si>
    <t>Источники доходов</t>
  </si>
  <si>
    <t>Код доходов/ расходов</t>
  </si>
  <si>
    <t>Утверждено на 2019                  (тыс. руб.)</t>
  </si>
  <si>
    <t>Исполнено за 2019                   (тыс. руб.)</t>
  </si>
  <si>
    <t xml:space="preserve">Удельный
вес, %
</t>
  </si>
  <si>
    <t>% ис-полнения бюджета</t>
  </si>
  <si>
    <t>Сумма   не исполнения бюджета (тыс.руб.)</t>
  </si>
  <si>
    <t>Остаток средсв на счете на начало года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</si>
  <si>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</si>
  <si>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</si>
  <si>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</si>
  <si>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</si>
  <si>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</si>
  <si>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</si>
  <si>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</si>
  <si>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РАСХОДЫ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</si>
  <si>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</si>
  <si>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</si>
  <si>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</si>
  <si>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</si>
  <si>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</si>
  <si>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</si>
  <si>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, местных администраций</t>
  </si>
  <si>
    <t>01 04</t>
  </si>
  <si>
    <t>Обеспечение проведения выборов и референдумов</t>
  </si>
  <si>
    <t>0107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</si>
  <si>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</si>
  <si>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</si>
  <si>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</si>
  <si>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</si>
  <si>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</si>
  <si>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</si>
  <si>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</si>
  <si>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</si>
  <si>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</si>
  <si>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</si>
  <si>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</si>
  <si>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</si>
  <si>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</si>
  <si>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</si>
  <si>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</si>
  <si>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</si>
  <si>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</si>
  <si>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</si>
  <si>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</si>
  <si>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</si>
  <si>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ОХРАНА ОКРУЖАЮЩЕЙ СРЕДЫ</t>
  </si>
  <si>
    <t>06 00</t>
  </si>
  <si>
    <t>Другие вопросы в области охраны окружающей среды</t>
  </si>
  <si>
    <t>06 05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</si>
  <si>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</si>
  <si>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</si>
  <si>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</si>
  <si>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</si>
  <si>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Другие вопросы в области образования</t>
  </si>
  <si>
    <t>0709</t>
  </si>
  <si>
    <t xml:space="preserve">КУЛЬТУРА, КИНЕМАТОГРАФИЯ </t>
  </si>
  <si>
    <t>08 00</t>
  </si>
  <si>
    <t>Культура</t>
  </si>
  <si>
    <t>0801</t>
  </si>
  <si>
    <t>СОЦИАЛЬНАЯ ПОЛИТИКА</t>
  </si>
  <si>
    <t>10 00</t>
  </si>
  <si>
    <t>Социальное обеспечение населения</t>
  </si>
  <si>
    <t>10 01</t>
  </si>
  <si>
    <t>Охрана семьи и детства</t>
  </si>
  <si>
    <t>10 04</t>
  </si>
  <si>
    <t xml:space="preserve">ФИЗИЧЕСКАЯ КУЛЬТУРА И СПОРТ </t>
  </si>
  <si>
    <t>11 00</t>
  </si>
  <si>
    <t>Массовый спорт</t>
  </si>
  <si>
    <t>11 02</t>
  </si>
  <si>
    <t>СРЕДСТВА МАССОВОЙ ИНФОРМАЦИИ</t>
  </si>
  <si>
    <t>12 00</t>
  </si>
  <si>
    <t>Периодическая печать и издательства</t>
  </si>
  <si>
    <t>12 02</t>
  </si>
  <si>
    <t>ИТОГО</t>
  </si>
  <si>
    <t>Дефицит (-), профицит (+)</t>
  </si>
  <si>
    <t>Остаток средсв на счете на конец месяца</t>
  </si>
  <si>
    <t>Наименование показателя</t>
  </si>
  <si>
    <t>код ведомственной классификации         (раздел/подраздел, целевая статья, вид расходов)</t>
  </si>
  <si>
    <t>Утверждено бюджетом        на 2019 год (ед./тыс. руб.)</t>
  </si>
  <si>
    <t>Фактические расходы   за полугодие 2019 года  (ед./тыс. руб.)</t>
  </si>
  <si>
    <t>экономия/ перерасход (+/-)              тыс. руб.</t>
  </si>
  <si>
    <t>Муниципальный совет МО Васильевский</t>
  </si>
  <si>
    <t>Выборные должностные лица местного самоуправления</t>
  </si>
  <si>
    <t>Штатные единицы</t>
  </si>
  <si>
    <t>0102</t>
  </si>
  <si>
    <t>00201 00010</t>
  </si>
  <si>
    <t>Заработная плата</t>
  </si>
  <si>
    <t>Аппарат муниципального совета</t>
  </si>
  <si>
    <t>0103</t>
  </si>
  <si>
    <t>00202 00022</t>
  </si>
  <si>
    <t>ВСЕГО по численности</t>
  </si>
  <si>
    <t>ВСЕГО по заработной плате</t>
  </si>
  <si>
    <t>Местная администрация МО Васильевский</t>
  </si>
  <si>
    <t>Глава МА МО Васильевский</t>
  </si>
  <si>
    <t>0104</t>
  </si>
  <si>
    <t>00203 00031</t>
  </si>
  <si>
    <t>Муниципальные служащие</t>
  </si>
  <si>
    <t>из них заработная плата</t>
  </si>
  <si>
    <t>Технический персонал</t>
  </si>
  <si>
    <t>Отдел опеки и попечительства</t>
  </si>
  <si>
    <t>1004</t>
  </si>
  <si>
    <t>00200 G0850</t>
  </si>
  <si>
    <t>Орган местного самоуправления</t>
  </si>
  <si>
    <t>ВСЕГО по численности МО Васильевский</t>
  </si>
  <si>
    <t>ВСЕГО по заработной плате МО Васильевский</t>
  </si>
  <si>
    <t xml:space="preserve">Среднесписочная численность </t>
  </si>
  <si>
    <t>Средняя заработная плата  в тыс.руб.</t>
  </si>
  <si>
    <t xml:space="preserve">МКУ "Служба по благоустройству" </t>
  </si>
  <si>
    <t>0505</t>
  </si>
  <si>
    <t>00206 00460</t>
  </si>
  <si>
    <t>ВСЕГО в МО</t>
  </si>
  <si>
    <t>Заработная плата МО Васильевский</t>
  </si>
  <si>
    <t xml:space="preserve">Отчет  </t>
  </si>
  <si>
    <t>об использовании бюджетных ассигнований резервного фонда</t>
  </si>
  <si>
    <t xml:space="preserve">Местной администрации внутригородского муниципального образования Санкт-Петербурга муниципальный округ Васильевский </t>
  </si>
  <si>
    <t>(тыс. руб.)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</si>
  <si>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</si>
  <si>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</si>
  <si>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</si>
  <si>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</si>
  <si>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Наименование</t>
  </si>
  <si>
    <t>Утверждено на 2019 год</t>
  </si>
  <si>
    <t>Выделено из средств резервного фонда             за 2018 года</t>
  </si>
  <si>
    <t>Использовано</t>
  </si>
  <si>
    <t>Документ основания  для выделения средств из резервного фонда</t>
  </si>
  <si>
    <t>Резервный фонд местной администрации муниципального образования</t>
  </si>
  <si>
    <t>Иные бюджетные ассигнования</t>
  </si>
  <si>
    <t>Резервные средства</t>
  </si>
  <si>
    <t>Итого </t>
  </si>
  <si>
    <t>ОТЧЕТ ОБ ИСПОЛНЕНИИ МЕСТНОГО БЮДЖЕТА</t>
  </si>
  <si>
    <t xml:space="preserve">ВНУТРИГОРОДСКОГО МУНИЦИПАЛЬНОГО ОБРАЗОВАНИЯ </t>
  </si>
  <si>
    <t>САНКТ-ПЕТЕРБУРГА МУНИЦИПАЛЬНЫЙ ОКРУГ ВАСИЛЬЕВСКИЙ</t>
  </si>
  <si>
    <t>ЗА    2019  ГОД</t>
  </si>
  <si>
    <t>Отчет о численности муниципальных служащих органов местного самоуправления, работников муниципальных учреждений и заработной плате в муниципальном округе Васильевском  за  2019 год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</si>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</sst>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03">
    <xf numFmtId="0" fontId="0" fillId="0" borderId="0" xfId="0"/>
    <xf numFmtId="0" fontId="0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49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0" fillId="0" borderId="0" xfId="0" applyNumberFormat="1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vertical="top"/>
    </xf>
    <xf numFmtId="49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165" fontId="2" fillId="2" borderId="1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vertical="top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0" xfId="0" applyNumberFormat="1" applyFont="1"/>
    <xf numFmtId="4" fontId="8" fillId="0" borderId="0" xfId="0" applyNumberFormat="1" applyFont="1"/>
    <xf numFmtId="0" fontId="2" fillId="0" borderId="0" xfId="0" applyNumberFormat="1" applyFont="1"/>
    <xf numFmtId="0" fontId="4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/>
    </xf>
    <xf numFmtId="0" fontId="2" fillId="2" borderId="1" xfId="0" applyNumberFormat="1" applyFont="1" applyFill="1" applyBorder="1" applyAlignment="1" applyProtection="1">
      <alignment vertical="top"/>
    </xf>
    <xf numFmtId="0" fontId="2" fillId="2" borderId="2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vertical="top" wrapText="1"/>
    </xf>
    <xf numFmtId="0" fontId="2" fillId="0" borderId="7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1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2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4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5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6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7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9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8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9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0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21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2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3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4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5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2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6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7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8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49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8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59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0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261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2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69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0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1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2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273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4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5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6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7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4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5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6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7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8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89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0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1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2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3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8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1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2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3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4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05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6</xdr:row>
      <xdr:rowOff>0</xdr:rowOff>
    </xdr:to>
    <xdr:sp macro="" textlink="">
      <xdr:nvSpPr>
        <xdr:cNvPr id="306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7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8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09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8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19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0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1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2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3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4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5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2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4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5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6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37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4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5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6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57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6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7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8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69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8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79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0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81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9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0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1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0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1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2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33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2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3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4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45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4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1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3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4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5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6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457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8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59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0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1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6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0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1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2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3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48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0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0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1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52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2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53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4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5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56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6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7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2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3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4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85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4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5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6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597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599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3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5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609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0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1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2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3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19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1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2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3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4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5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6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7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8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29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7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8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39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0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641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2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3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4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5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49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4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5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6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657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4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5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6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77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6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7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8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689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8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699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0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01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1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2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3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0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1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2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53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2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3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4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765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6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1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3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4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5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6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777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8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79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0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1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8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0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1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2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3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0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1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2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2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3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84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4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85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6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7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88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8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5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7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89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2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3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4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05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4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5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6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917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19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1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3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5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6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7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8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929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0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1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2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3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1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2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3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4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5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6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7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8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49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5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7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8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59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0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961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2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3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4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5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69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1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3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4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5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6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977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4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5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6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997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9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6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7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8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09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8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19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0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21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3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4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5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5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0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1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2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73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7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2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3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4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085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8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4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5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6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097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8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099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0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1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0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0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1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2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3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1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2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3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4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4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5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16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6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17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8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19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20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5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7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2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3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4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25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2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4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5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6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1237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1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3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5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6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7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8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1249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0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1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2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3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59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1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2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3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4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5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6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7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8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69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5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7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8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79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0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1281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2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3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4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5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7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89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1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3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4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5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6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1297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2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4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5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6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17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6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7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8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29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8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39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0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41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5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6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37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7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0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1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2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393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39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2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3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4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05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1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3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4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5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6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17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8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19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0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1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2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0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1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2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3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4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5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6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6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7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48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8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49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4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0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1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52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2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5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3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2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3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4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45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4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4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5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6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1557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59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3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5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6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7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8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1569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0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1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2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3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79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2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3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4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5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6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7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8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89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5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7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8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599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0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1601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2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3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4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5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09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3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4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5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6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1617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4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5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6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37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6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7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8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49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8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59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0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661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7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8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69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0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1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2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13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2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3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4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25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2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4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5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6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37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8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39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0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1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0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1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2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3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76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78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79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80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0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81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2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84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4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6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7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2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3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4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65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6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4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5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6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1877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0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1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5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6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7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8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1889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0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1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2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3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2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3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4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5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6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7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8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09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8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19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0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1921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2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3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4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5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29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3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4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5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6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1937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5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196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7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198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199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1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3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4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05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5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6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08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1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1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1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6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8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19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20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2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3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24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4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25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4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5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6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77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6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7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8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289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8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299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0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01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1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2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3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0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1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2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53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2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3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4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365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6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3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4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5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6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377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8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79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0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1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0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1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2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3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0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2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3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44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4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45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6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48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8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4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7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2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3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4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05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4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5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6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2517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8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1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4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5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6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7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8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2529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0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1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2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3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8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0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1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2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3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4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5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6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7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8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49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4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6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7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8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59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0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2561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2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3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4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5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6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69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0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2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3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4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5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6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2577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4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5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6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597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6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7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8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09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8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19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0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21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3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4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5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0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1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2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73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2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3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4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685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8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0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3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4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5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6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697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8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699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0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1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0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1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2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3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2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4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4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5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76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6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77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8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80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0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4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6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7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2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3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4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25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2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4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5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6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2837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8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1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2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4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6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7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8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2849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0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1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2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3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8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1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2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3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4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5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6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7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8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69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4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6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7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8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79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0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2881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2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3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4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5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89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0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2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3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4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5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6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2897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4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5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6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17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6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7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8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29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4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7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8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39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0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41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2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3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4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5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4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4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5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6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7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5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6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297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8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0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1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2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2993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2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3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4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6</xdr:row>
      <xdr:rowOff>0</xdr:rowOff>
    </xdr:to>
    <xdr:sp macro="" textlink="">
      <xdr:nvSpPr>
        <xdr:cNvPr id="3005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0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0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2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3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4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5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6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0</xdr:rowOff>
    </xdr:to>
    <xdr:sp macro="" textlink="">
      <xdr:nvSpPr>
        <xdr:cNvPr id="3017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8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19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0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1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6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8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29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0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1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2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3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6</xdr:row>
      <xdr:rowOff>0</xdr:rowOff>
    </xdr:to>
    <xdr:sp macro="" textlink="">
      <xdr:nvSpPr>
        <xdr:cNvPr id="304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8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0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1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6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6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7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8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69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8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79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0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081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2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4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5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6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8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89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0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1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2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093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4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5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6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7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2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4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5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6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7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8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09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0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1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2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3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0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1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2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3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4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125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6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7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8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29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2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3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4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6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7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8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39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0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41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4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0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3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5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8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59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0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61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6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0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1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2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28575</xdr:rowOff>
    </xdr:to>
    <xdr:sp macro="" textlink="">
      <xdr:nvSpPr>
        <xdr:cNvPr id="3173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4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6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7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0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1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2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3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4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28575</xdr:rowOff>
    </xdr:to>
    <xdr:sp macro="" textlink="">
      <xdr:nvSpPr>
        <xdr:cNvPr id="3185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6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7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8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89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0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2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3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4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7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8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199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0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28575</xdr:rowOff>
    </xdr:to>
    <xdr:sp macro="" textlink="">
      <xdr:nvSpPr>
        <xdr:cNvPr id="3201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2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3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4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5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0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0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2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3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4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5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6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7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8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19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0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1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6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8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29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0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1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2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3233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4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0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1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2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53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2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3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4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265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6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0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2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3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4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5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6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277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8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79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0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1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8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89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0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1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2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3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0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2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4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6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7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8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29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8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39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0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41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6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8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49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0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1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2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353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4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5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6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7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2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5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6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7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8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69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38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8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6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7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8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0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1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2" name="Text Box 59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3" name="Text Box 60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4" name="Text Box 6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05" name="Text Box 6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6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8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09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2" name="Text Box 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3" name="Text Box 5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4" name="Text Box 51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5" name="Text Box 52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6" name="Text Box 53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180975</xdr:rowOff>
    </xdr:to>
    <xdr:sp macro="" textlink="">
      <xdr:nvSpPr>
        <xdr:cNvPr id="3417" name="Text Box 54"/>
        <xdr:cNvSpPr txBox="1">
          <a:spLocks noChangeArrowheads="1"/>
        </xdr:cNvSpPr>
      </xdr:nvSpPr>
      <xdr:spPr bwMode="auto">
        <a:xfrm>
          <a:off x="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1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2" name="Text Box 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4" name="Text Box 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5" name="Text Box 5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6" name="Text Box 51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7" name="Text Box 52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8" name="Text Box 53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180975</xdr:rowOff>
    </xdr:to>
    <xdr:sp macro="" textlink="">
      <xdr:nvSpPr>
        <xdr:cNvPr id="3429" name="Text Box 54"/>
        <xdr:cNvSpPr txBox="1">
          <a:spLocks noChangeArrowheads="1"/>
        </xdr:cNvSpPr>
      </xdr:nvSpPr>
      <xdr:spPr bwMode="auto">
        <a:xfrm>
          <a:off x="3981450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0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1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2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3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1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2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3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4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5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6" name="Text Box 59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7" name="Text Box 60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8" name="Text Box 6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49" name="Text Box 6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0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2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3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6" name="Text Box 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7" name="Text Box 5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8" name="Text Box 51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59" name="Text Box 52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0" name="Text Box 53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180975</xdr:rowOff>
    </xdr:to>
    <xdr:sp macro="" textlink="">
      <xdr:nvSpPr>
        <xdr:cNvPr id="3461" name="Text Box 54"/>
        <xdr:cNvSpPr txBox="1">
          <a:spLocks noChangeArrowheads="1"/>
        </xdr:cNvSpPr>
      </xdr:nvSpPr>
      <xdr:spPr bwMode="auto">
        <a:xfrm>
          <a:off x="4733925" y="1152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6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0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3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77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8" name="Text Box 59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79" name="Text Box 60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0" name="Text Box 6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81" name="Text Box 6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2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4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5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6" name="Text Box 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8" name="Text Box 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89" name="Text Box 5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0" name="Text Box 51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1" name="Text Box 52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2" name="Text Box 53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47625</xdr:rowOff>
    </xdr:to>
    <xdr:sp macro="" textlink="">
      <xdr:nvSpPr>
        <xdr:cNvPr id="3493" name="Text Box 54"/>
        <xdr:cNvSpPr txBox="1">
          <a:spLocks noChangeArrowheads="1"/>
        </xdr:cNvSpPr>
      </xdr:nvSpPr>
      <xdr:spPr bwMode="auto">
        <a:xfrm>
          <a:off x="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4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6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7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8" name="Text Box 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0" name="Text Box 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1" name="Text Box 5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2" name="Text Box 51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3" name="Text Box 52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4" name="Text Box 53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47625</xdr:rowOff>
    </xdr:to>
    <xdr:sp macro="" textlink="">
      <xdr:nvSpPr>
        <xdr:cNvPr id="3505" name="Text Box 54"/>
        <xdr:cNvSpPr txBox="1">
          <a:spLocks noChangeArrowheads="1"/>
        </xdr:cNvSpPr>
      </xdr:nvSpPr>
      <xdr:spPr bwMode="auto">
        <a:xfrm>
          <a:off x="39814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6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7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8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09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4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6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7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8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19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0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1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2" name="Text Box 59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3" name="Text Box 60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4" name="Text Box 6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5" name="Text Box 6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8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29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0" name="Text Box 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1" name="Text Box 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2" name="Text Box 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3" name="Text Box 5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4" name="Text Box 51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5" name="Text Box 52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6" name="Text Box 53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47625</xdr:rowOff>
    </xdr:to>
    <xdr:sp macro="" textlink="">
      <xdr:nvSpPr>
        <xdr:cNvPr id="3537" name="Text Box 54"/>
        <xdr:cNvSpPr txBox="1">
          <a:spLocks noChangeArrowheads="1"/>
        </xdr:cNvSpPr>
      </xdr:nvSpPr>
      <xdr:spPr bwMode="auto">
        <a:xfrm>
          <a:off x="5467350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5</xdr:row>
      <xdr:rowOff>66675</xdr:rowOff>
    </xdr:from>
    <xdr:to>
      <xdr:col>3</xdr:col>
      <xdr:colOff>142875</xdr:colOff>
      <xdr:row>9</xdr:row>
      <xdr:rowOff>247650</xdr:rowOff>
    </xdr:to>
    <xdr:sp macro="" textlink="">
      <xdr:nvSpPr>
        <xdr:cNvPr id="3538" name="Text Box 59"/>
        <xdr:cNvSpPr txBox="1">
          <a:spLocks noChangeArrowheads="1"/>
        </xdr:cNvSpPr>
      </xdr:nvSpPr>
      <xdr:spPr bwMode="auto">
        <a:xfrm>
          <a:off x="4800600" y="1219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39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0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1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6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7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49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0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1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2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3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4" name="Text Box 59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5" name="Text Box 60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6" name="Text Box 6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7" name="Text Box 6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8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59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0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1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3" name="Text Box 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4" name="Text Box 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5" name="Text Box 5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6" name="Text Box 51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7" name="Text Box 52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8" name="Text Box 53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47625</xdr:rowOff>
    </xdr:to>
    <xdr:sp macro="" textlink="">
      <xdr:nvSpPr>
        <xdr:cNvPr id="3569" name="Text Box 54"/>
        <xdr:cNvSpPr txBox="1">
          <a:spLocks noChangeArrowheads="1"/>
        </xdr:cNvSpPr>
      </xdr:nvSpPr>
      <xdr:spPr bwMode="auto">
        <a:xfrm>
          <a:off x="4733925" y="1314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7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8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6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7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8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589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8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599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0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01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6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7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8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09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0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1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2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13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4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5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6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7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1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2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3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5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6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7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8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29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3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4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59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0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1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2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3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4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65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6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4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5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6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677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7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2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3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4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5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6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7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8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689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0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1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2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3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0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1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2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3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4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5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0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1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2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2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0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1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2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5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6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37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8" name="Text Box 59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39" name="Text Box 60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0" name="Text Box 6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41" name="Text Box 6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2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3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4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5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6" name="Text Box 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7" name="Text Box 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8" name="Text Box 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49" name="Text Box 5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0" name="Text Box 51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1" name="Text Box 52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2" name="Text Box 53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200025</xdr:rowOff>
    </xdr:to>
    <xdr:sp macro="" textlink="">
      <xdr:nvSpPr>
        <xdr:cNvPr id="3753" name="Text Box 54"/>
        <xdr:cNvSpPr txBox="1">
          <a:spLocks noChangeArrowheads="1"/>
        </xdr:cNvSpPr>
      </xdr:nvSpPr>
      <xdr:spPr bwMode="auto">
        <a:xfrm>
          <a:off x="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7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8" name="Text Box 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59" name="Text Box 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0" name="Text Box 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1" name="Text Box 5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2" name="Text Box 51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3" name="Text Box 52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4" name="Text Box 53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200025</xdr:rowOff>
    </xdr:to>
    <xdr:sp macro="" textlink="">
      <xdr:nvSpPr>
        <xdr:cNvPr id="3765" name="Text Box 54"/>
        <xdr:cNvSpPr txBox="1">
          <a:spLocks noChangeArrowheads="1"/>
        </xdr:cNvSpPr>
      </xdr:nvSpPr>
      <xdr:spPr bwMode="auto">
        <a:xfrm>
          <a:off x="3981450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6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7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8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69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4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5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7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8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79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0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1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2" name="Text Box 59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3" name="Text Box 60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4" name="Text Box 6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5" name="Text Box 6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6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7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8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89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1" name="Text Box 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2" name="Text Box 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3" name="Text Box 5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4" name="Text Box 51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5" name="Text Box 52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6" name="Text Box 53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200025</xdr:rowOff>
    </xdr:to>
    <xdr:sp macro="" textlink="">
      <xdr:nvSpPr>
        <xdr:cNvPr id="3797" name="Text Box 54"/>
        <xdr:cNvSpPr txBox="1">
          <a:spLocks noChangeArrowheads="1"/>
        </xdr:cNvSpPr>
      </xdr:nvSpPr>
      <xdr:spPr bwMode="auto">
        <a:xfrm>
          <a:off x="4733925" y="115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79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7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8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09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0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1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2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3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4" name="Text Box 59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5" name="Text Box 60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6" name="Text Box 6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17" name="Text Box 6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8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19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0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1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2" name="Text Box 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3" name="Text Box 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4" name="Text Box 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5" name="Text Box 5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6" name="Text Box 51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7" name="Text Box 52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8" name="Text Box 53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66675</xdr:rowOff>
    </xdr:to>
    <xdr:sp macro="" textlink="">
      <xdr:nvSpPr>
        <xdr:cNvPr id="3829" name="Text Box 54"/>
        <xdr:cNvSpPr txBox="1">
          <a:spLocks noChangeArrowheads="1"/>
        </xdr:cNvSpPr>
      </xdr:nvSpPr>
      <xdr:spPr bwMode="auto">
        <a:xfrm>
          <a:off x="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0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1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2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3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4" name="Text Box 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5" name="Text Box 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6" name="Text Box 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8" name="Text Box 51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39" name="Text Box 52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0" name="Text Box 53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66675</xdr:rowOff>
    </xdr:to>
    <xdr:sp macro="" textlink="">
      <xdr:nvSpPr>
        <xdr:cNvPr id="3841" name="Text Box 54"/>
        <xdr:cNvSpPr txBox="1">
          <a:spLocks noChangeArrowheads="1"/>
        </xdr:cNvSpPr>
      </xdr:nvSpPr>
      <xdr:spPr bwMode="auto">
        <a:xfrm>
          <a:off x="39814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2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3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4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5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4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0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1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2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3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4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5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6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7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8" name="Text Box 59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59" name="Text Box 60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0" name="Text Box 6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1" name="Text Box 6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3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5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8" name="Text Box 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69" name="Text Box 5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0" name="Text Box 51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1" name="Text Box 52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2" name="Text Box 53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66675</xdr:rowOff>
    </xdr:to>
    <xdr:sp macro="" textlink="">
      <xdr:nvSpPr>
        <xdr:cNvPr id="3873" name="Text Box 54"/>
        <xdr:cNvSpPr txBox="1">
          <a:spLocks noChangeArrowheads="1"/>
        </xdr:cNvSpPr>
      </xdr:nvSpPr>
      <xdr:spPr bwMode="auto">
        <a:xfrm>
          <a:off x="5467350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4" name="Text Box 59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5" name="Text Box 60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6" name="Text Box 6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7" name="Text Box 6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8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79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0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2" name="Text Box 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3" name="Text Box 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4" name="Text Box 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5" name="Text Box 5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6" name="Text Box 51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7" name="Text Box 52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8" name="Text Box 53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66675</xdr:rowOff>
    </xdr:to>
    <xdr:sp macro="" textlink="">
      <xdr:nvSpPr>
        <xdr:cNvPr id="3889" name="Text Box 54"/>
        <xdr:cNvSpPr txBox="1">
          <a:spLocks noChangeArrowheads="1"/>
        </xdr:cNvSpPr>
      </xdr:nvSpPr>
      <xdr:spPr bwMode="auto">
        <a:xfrm>
          <a:off x="4733925" y="131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89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0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6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7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8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09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8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19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0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21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6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7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8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29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0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1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2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33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4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5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6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7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3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2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3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5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6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7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8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49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5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396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8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79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1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2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3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4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85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8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4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5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6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3997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399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2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3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5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6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7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8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09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0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1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2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3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8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19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0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1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2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3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4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5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2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3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4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4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0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1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3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4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5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6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57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8" name="Text Box 59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59" name="Text Box 60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0" name="Text Box 6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61" name="Text Box 6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2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3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4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5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6" name="Text Box 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7" name="Text Box 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8" name="Text Box 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69" name="Text Box 5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0" name="Text Box 51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1" name="Text Box 52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2" name="Text Box 53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219075</xdr:rowOff>
    </xdr:to>
    <xdr:sp macro="" textlink="">
      <xdr:nvSpPr>
        <xdr:cNvPr id="4073" name="Text Box 54"/>
        <xdr:cNvSpPr txBox="1">
          <a:spLocks noChangeArrowheads="1"/>
        </xdr:cNvSpPr>
      </xdr:nvSpPr>
      <xdr:spPr bwMode="auto">
        <a:xfrm>
          <a:off x="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4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5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6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7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79" name="Text Box 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0" name="Text Box 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1" name="Text Box 5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2" name="Text Box 51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3" name="Text Box 52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4" name="Text Box 53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219075</xdr:rowOff>
    </xdr:to>
    <xdr:sp macro="" textlink="">
      <xdr:nvSpPr>
        <xdr:cNvPr id="4085" name="Text Box 54"/>
        <xdr:cNvSpPr txBox="1">
          <a:spLocks noChangeArrowheads="1"/>
        </xdr:cNvSpPr>
      </xdr:nvSpPr>
      <xdr:spPr bwMode="auto">
        <a:xfrm>
          <a:off x="3981450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6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7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8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89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4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5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6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8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099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0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1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2" name="Text Box 59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3" name="Text Box 60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4" name="Text Box 6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5" name="Text Box 6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7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8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09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0" name="Text Box 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1" name="Text Box 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3" name="Text Box 5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4" name="Text Box 51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5" name="Text Box 52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6" name="Text Box 53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219075</xdr:rowOff>
    </xdr:to>
    <xdr:sp macro="" textlink="">
      <xdr:nvSpPr>
        <xdr:cNvPr id="4117" name="Text Box 54"/>
        <xdr:cNvSpPr txBox="1">
          <a:spLocks noChangeArrowheads="1"/>
        </xdr:cNvSpPr>
      </xdr:nvSpPr>
      <xdr:spPr bwMode="auto">
        <a:xfrm>
          <a:off x="4733925" y="11525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1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6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7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8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29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0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1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2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3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4" name="Text Box 59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5" name="Text Box 60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6" name="Text Box 6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37" name="Text Box 6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8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0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1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4" name="Text Box 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5" name="Text Box 5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6" name="Text Box 51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7" name="Text Box 52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8" name="Text Box 53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85725</xdr:rowOff>
    </xdr:to>
    <xdr:sp macro="" textlink="">
      <xdr:nvSpPr>
        <xdr:cNvPr id="4149" name="Text Box 54"/>
        <xdr:cNvSpPr txBox="1">
          <a:spLocks noChangeArrowheads="1"/>
        </xdr:cNvSpPr>
      </xdr:nvSpPr>
      <xdr:spPr bwMode="auto">
        <a:xfrm>
          <a:off x="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2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3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5" name="Text Box 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6" name="Text Box 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7" name="Text Box 5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8" name="Text Box 51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59" name="Text Box 52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0" name="Text Box 53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85725</xdr:rowOff>
    </xdr:to>
    <xdr:sp macro="" textlink="">
      <xdr:nvSpPr>
        <xdr:cNvPr id="4161" name="Text Box 54"/>
        <xdr:cNvSpPr txBox="1">
          <a:spLocks noChangeArrowheads="1"/>
        </xdr:cNvSpPr>
      </xdr:nvSpPr>
      <xdr:spPr bwMode="auto">
        <a:xfrm>
          <a:off x="39814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2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3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4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5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6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0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2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3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4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5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6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7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8" name="Text Box 59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79" name="Text Box 60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0" name="Text Box 6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1" name="Text Box 6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4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5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6" name="Text Box 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7" name="Text Box 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89" name="Text Box 5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0" name="Text Box 51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1" name="Text Box 52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2" name="Text Box 53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85725</xdr:rowOff>
    </xdr:to>
    <xdr:sp macro="" textlink="">
      <xdr:nvSpPr>
        <xdr:cNvPr id="4193" name="Text Box 54"/>
        <xdr:cNvSpPr txBox="1">
          <a:spLocks noChangeArrowheads="1"/>
        </xdr:cNvSpPr>
      </xdr:nvSpPr>
      <xdr:spPr bwMode="auto">
        <a:xfrm>
          <a:off x="5467350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4" name="Text Box 59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5" name="Text Box 60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6" name="Text Box 6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7" name="Text Box 6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8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0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1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4" name="Text Box 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5" name="Text Box 5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6" name="Text Box 51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7" name="Text Box 52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8" name="Text Box 53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85725</xdr:rowOff>
    </xdr:to>
    <xdr:sp macro="" textlink="">
      <xdr:nvSpPr>
        <xdr:cNvPr id="4209" name="Text Box 54"/>
        <xdr:cNvSpPr txBox="1">
          <a:spLocks noChangeArrowheads="1"/>
        </xdr:cNvSpPr>
      </xdr:nvSpPr>
      <xdr:spPr bwMode="auto">
        <a:xfrm>
          <a:off x="4733925" y="1314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1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2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6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7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8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29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8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39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0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41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49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0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1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2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253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4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5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6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7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5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2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3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4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5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6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7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8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69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28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0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1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2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3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4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05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0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4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5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6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17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3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4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5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6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7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8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29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0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1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2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3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1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2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3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4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5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4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5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36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6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0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1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2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3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77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8" name="Text Box 59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79" name="Text Box 60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0" name="Text Box 6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81" name="Text Box 6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2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3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4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5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6" name="Text Box 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7" name="Text Box 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8" name="Text Box 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89" name="Text Box 5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0" name="Text Box 51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1" name="Text Box 52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2" name="Text Box 53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238125</xdr:rowOff>
    </xdr:to>
    <xdr:sp macro="" textlink="">
      <xdr:nvSpPr>
        <xdr:cNvPr id="4393" name="Text Box 54"/>
        <xdr:cNvSpPr txBox="1">
          <a:spLocks noChangeArrowheads="1"/>
        </xdr:cNvSpPr>
      </xdr:nvSpPr>
      <xdr:spPr bwMode="auto">
        <a:xfrm>
          <a:off x="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7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0" name="Text Box 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1" name="Text Box 5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2" name="Text Box 51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3" name="Text Box 52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4" name="Text Box 53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238125</xdr:rowOff>
    </xdr:to>
    <xdr:sp macro="" textlink="">
      <xdr:nvSpPr>
        <xdr:cNvPr id="4405" name="Text Box 54"/>
        <xdr:cNvSpPr txBox="1">
          <a:spLocks noChangeArrowheads="1"/>
        </xdr:cNvSpPr>
      </xdr:nvSpPr>
      <xdr:spPr bwMode="auto">
        <a:xfrm>
          <a:off x="3981450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6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7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8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09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7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8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19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0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1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2" name="Text Box 59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3" name="Text Box 60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4" name="Text Box 6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5" name="Text Box 6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6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7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8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29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0" name="Text Box 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1" name="Text Box 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2" name="Text Box 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3" name="Text Box 5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4" name="Text Box 51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5" name="Text Box 52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6" name="Text Box 53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238125</xdr:rowOff>
    </xdr:to>
    <xdr:sp macro="" textlink="">
      <xdr:nvSpPr>
        <xdr:cNvPr id="4437" name="Text Box 54"/>
        <xdr:cNvSpPr txBox="1">
          <a:spLocks noChangeArrowheads="1"/>
        </xdr:cNvSpPr>
      </xdr:nvSpPr>
      <xdr:spPr bwMode="auto">
        <a:xfrm>
          <a:off x="4733925" y="1152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49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0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1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2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3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4" name="Text Box 59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5" name="Text Box 60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6" name="Text Box 6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57" name="Text Box 6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0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2" name="Text Box 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3" name="Text Box 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5" name="Text Box 5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6" name="Text Box 51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7" name="Text Box 52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8" name="Text Box 53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104775</xdr:rowOff>
    </xdr:to>
    <xdr:sp macro="" textlink="">
      <xdr:nvSpPr>
        <xdr:cNvPr id="4469" name="Text Box 54"/>
        <xdr:cNvSpPr txBox="1">
          <a:spLocks noChangeArrowheads="1"/>
        </xdr:cNvSpPr>
      </xdr:nvSpPr>
      <xdr:spPr bwMode="auto">
        <a:xfrm>
          <a:off x="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1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2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3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7" name="Text Box 5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8" name="Text Box 51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79" name="Text Box 52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0" name="Text Box 53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104775</xdr:rowOff>
    </xdr:to>
    <xdr:sp macro="" textlink="">
      <xdr:nvSpPr>
        <xdr:cNvPr id="4481" name="Text Box 54"/>
        <xdr:cNvSpPr txBox="1">
          <a:spLocks noChangeArrowheads="1"/>
        </xdr:cNvSpPr>
      </xdr:nvSpPr>
      <xdr:spPr bwMode="auto">
        <a:xfrm>
          <a:off x="39814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2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3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4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5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8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1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2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3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4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5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6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7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8" name="Text Box 59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499" name="Text Box 60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0" name="Text Box 6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1" name="Text Box 6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5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8" name="Text Box 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09" name="Text Box 5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0" name="Text Box 51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1" name="Text Box 52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2" name="Text Box 53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104775</xdr:rowOff>
    </xdr:to>
    <xdr:sp macro="" textlink="">
      <xdr:nvSpPr>
        <xdr:cNvPr id="4513" name="Text Box 54"/>
        <xdr:cNvSpPr txBox="1">
          <a:spLocks noChangeArrowheads="1"/>
        </xdr:cNvSpPr>
      </xdr:nvSpPr>
      <xdr:spPr bwMode="auto">
        <a:xfrm>
          <a:off x="5467350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4" name="Text Box 59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5" name="Text Box 60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6" name="Text Box 6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7" name="Text Box 6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8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19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1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5" name="Text Box 5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6" name="Text Box 51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7" name="Text Box 52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8" name="Text Box 53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104775</xdr:rowOff>
    </xdr:to>
    <xdr:sp macro="" textlink="">
      <xdr:nvSpPr>
        <xdr:cNvPr id="4529" name="Text Box 54"/>
        <xdr:cNvSpPr txBox="1">
          <a:spLocks noChangeArrowheads="1"/>
        </xdr:cNvSpPr>
      </xdr:nvSpPr>
      <xdr:spPr bwMode="auto">
        <a:xfrm>
          <a:off x="4733925" y="1314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3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6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7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8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49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8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59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0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561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8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0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1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2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573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4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5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6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7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7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5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6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7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8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89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59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0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8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19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0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1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2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3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4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25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2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4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5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6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37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2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3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4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5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6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7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8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49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0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1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2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3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0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1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2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3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4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5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6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7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68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8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3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4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5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6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8" name="Text Box 59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699" name="Text Box 60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0" name="Text Box 6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01" name="Text Box 6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2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3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5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7" name="Text Box 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8" name="Text Box 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09" name="Text Box 5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0" name="Text Box 51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1" name="Text Box 52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2" name="Text Box 53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257175</xdr:rowOff>
    </xdr:to>
    <xdr:sp macro="" textlink="">
      <xdr:nvSpPr>
        <xdr:cNvPr id="4713" name="Text Box 54"/>
        <xdr:cNvSpPr txBox="1">
          <a:spLocks noChangeArrowheads="1"/>
        </xdr:cNvSpPr>
      </xdr:nvSpPr>
      <xdr:spPr bwMode="auto">
        <a:xfrm>
          <a:off x="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4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5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6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7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0" name="Text Box 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1" name="Text Box 5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2" name="Text Box 51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3" name="Text Box 52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4" name="Text Box 53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257175</xdr:rowOff>
    </xdr:to>
    <xdr:sp macro="" textlink="">
      <xdr:nvSpPr>
        <xdr:cNvPr id="4725" name="Text Box 54"/>
        <xdr:cNvSpPr txBox="1">
          <a:spLocks noChangeArrowheads="1"/>
        </xdr:cNvSpPr>
      </xdr:nvSpPr>
      <xdr:spPr bwMode="auto">
        <a:xfrm>
          <a:off x="3981450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6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7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8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29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4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7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8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39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0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1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2" name="Text Box 59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3" name="Text Box 60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4" name="Text Box 6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5" name="Text Box 6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8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49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1" name="Text Box 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2" name="Text Box 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3" name="Text Box 5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4" name="Text Box 51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5" name="Text Box 52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6" name="Text Box 53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257175</xdr:rowOff>
    </xdr:to>
    <xdr:sp macro="" textlink="">
      <xdr:nvSpPr>
        <xdr:cNvPr id="4757" name="Text Box 54"/>
        <xdr:cNvSpPr txBox="1">
          <a:spLocks noChangeArrowheads="1"/>
        </xdr:cNvSpPr>
      </xdr:nvSpPr>
      <xdr:spPr bwMode="auto">
        <a:xfrm>
          <a:off x="4733925" y="1152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5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8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69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1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3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4" name="Text Box 59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5" name="Text Box 60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6" name="Text Box 6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77" name="Text Box 6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8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79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1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5" name="Text Box 5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6" name="Text Box 51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7" name="Text Box 52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8" name="Text Box 53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123825</xdr:rowOff>
    </xdr:to>
    <xdr:sp macro="" textlink="">
      <xdr:nvSpPr>
        <xdr:cNvPr id="4789" name="Text Box 54"/>
        <xdr:cNvSpPr txBox="1">
          <a:spLocks noChangeArrowheads="1"/>
        </xdr:cNvSpPr>
      </xdr:nvSpPr>
      <xdr:spPr bwMode="auto">
        <a:xfrm>
          <a:off x="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0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1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2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3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4" name="Text Box 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5" name="Text Box 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6" name="Text Box 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7" name="Text Box 5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8" name="Text Box 51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799" name="Text Box 52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0" name="Text Box 53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123825</xdr:rowOff>
    </xdr:to>
    <xdr:sp macro="" textlink="">
      <xdr:nvSpPr>
        <xdr:cNvPr id="4801" name="Text Box 54"/>
        <xdr:cNvSpPr txBox="1">
          <a:spLocks noChangeArrowheads="1"/>
        </xdr:cNvSpPr>
      </xdr:nvSpPr>
      <xdr:spPr bwMode="auto">
        <a:xfrm>
          <a:off x="39814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2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3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4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5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0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2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3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4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5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6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7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8" name="Text Box 59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19" name="Text Box 60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0" name="Text Box 6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1" name="Text Box 6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2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3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5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6" name="Text Box 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7" name="Text Box 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8" name="Text Box 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29" name="Text Box 5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0" name="Text Box 51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1" name="Text Box 52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2" name="Text Box 53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123825</xdr:rowOff>
    </xdr:to>
    <xdr:sp macro="" textlink="">
      <xdr:nvSpPr>
        <xdr:cNvPr id="4833" name="Text Box 54"/>
        <xdr:cNvSpPr txBox="1">
          <a:spLocks noChangeArrowheads="1"/>
        </xdr:cNvSpPr>
      </xdr:nvSpPr>
      <xdr:spPr bwMode="auto">
        <a:xfrm>
          <a:off x="5467350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4" name="Text Box 59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5" name="Text Box 60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6" name="Text Box 6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7" name="Text Box 6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8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39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0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1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2" name="Text Box 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5" name="Text Box 5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6" name="Text Box 51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7" name="Text Box 52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8" name="Text Box 53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123825</xdr:rowOff>
    </xdr:to>
    <xdr:sp macro="" textlink="">
      <xdr:nvSpPr>
        <xdr:cNvPr id="4849" name="Text Box 54"/>
        <xdr:cNvSpPr txBox="1">
          <a:spLocks noChangeArrowheads="1"/>
        </xdr:cNvSpPr>
      </xdr:nvSpPr>
      <xdr:spPr bwMode="auto">
        <a:xfrm>
          <a:off x="4733925" y="13144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5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6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6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7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8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69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8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79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0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881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8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89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0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1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2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893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4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5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6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7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89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2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5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6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7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8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09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1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2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39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0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1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2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3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4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45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4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4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5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6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4957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5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2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3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4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5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6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7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8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4969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0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1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2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3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0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1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2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3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4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5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8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499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0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0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0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3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5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6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17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8" name="Text Box 59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19" name="Text Box 60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0" name="Text Box 6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21" name="Text Box 6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3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5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7" name="Text Box 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8" name="Text Box 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29" name="Text Box 5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0" name="Text Box 51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1" name="Text Box 52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2" name="Text Box 53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276225</xdr:rowOff>
    </xdr:to>
    <xdr:sp macro="" textlink="">
      <xdr:nvSpPr>
        <xdr:cNvPr id="5033" name="Text Box 54"/>
        <xdr:cNvSpPr txBox="1">
          <a:spLocks noChangeArrowheads="1"/>
        </xdr:cNvSpPr>
      </xdr:nvSpPr>
      <xdr:spPr bwMode="auto">
        <a:xfrm>
          <a:off x="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4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5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6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7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8" name="Text Box 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39" name="Text Box 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0" name="Text Box 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1" name="Text Box 5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2" name="Text Box 51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3" name="Text Box 52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4" name="Text Box 53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276225</xdr:rowOff>
    </xdr:to>
    <xdr:sp macro="" textlink="">
      <xdr:nvSpPr>
        <xdr:cNvPr id="5045" name="Text Box 54"/>
        <xdr:cNvSpPr txBox="1">
          <a:spLocks noChangeArrowheads="1"/>
        </xdr:cNvSpPr>
      </xdr:nvSpPr>
      <xdr:spPr bwMode="auto">
        <a:xfrm>
          <a:off x="3981450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6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7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8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49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4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5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7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8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59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0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1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2" name="Text Box 59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3" name="Text Box 60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4" name="Text Box 6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5" name="Text Box 6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6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7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8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69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0" name="Text Box 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1" name="Text Box 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2" name="Text Box 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3" name="Text Box 5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4" name="Text Box 51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5" name="Text Box 52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6" name="Text Box 53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276225</xdr:rowOff>
    </xdr:to>
    <xdr:sp macro="" textlink="">
      <xdr:nvSpPr>
        <xdr:cNvPr id="5077" name="Text Box 54"/>
        <xdr:cNvSpPr txBox="1">
          <a:spLocks noChangeArrowheads="1"/>
        </xdr:cNvSpPr>
      </xdr:nvSpPr>
      <xdr:spPr bwMode="auto">
        <a:xfrm>
          <a:off x="4733925" y="11525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8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89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0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1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2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3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4" name="Text Box 59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5" name="Text Box 60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6" name="Text Box 6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097" name="Text Box 6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8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099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1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2" name="Text Box 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3" name="Text Box 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4" name="Text Box 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5" name="Text Box 5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6" name="Text Box 51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7" name="Text Box 52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8" name="Text Box 53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7</xdr:row>
      <xdr:rowOff>142875</xdr:rowOff>
    </xdr:to>
    <xdr:sp macro="" textlink="">
      <xdr:nvSpPr>
        <xdr:cNvPr id="5109" name="Text Box 54"/>
        <xdr:cNvSpPr txBox="1">
          <a:spLocks noChangeArrowheads="1"/>
        </xdr:cNvSpPr>
      </xdr:nvSpPr>
      <xdr:spPr bwMode="auto">
        <a:xfrm>
          <a:off x="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1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2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3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4" name="Text Box 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5" name="Text Box 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6" name="Text Box 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7" name="Text Box 5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8" name="Text Box 51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19" name="Text Box 52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0" name="Text Box 53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7</xdr:row>
      <xdr:rowOff>142875</xdr:rowOff>
    </xdr:to>
    <xdr:sp macro="" textlink="">
      <xdr:nvSpPr>
        <xdr:cNvPr id="5121" name="Text Box 54"/>
        <xdr:cNvSpPr txBox="1">
          <a:spLocks noChangeArrowheads="1"/>
        </xdr:cNvSpPr>
      </xdr:nvSpPr>
      <xdr:spPr bwMode="auto">
        <a:xfrm>
          <a:off x="39814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2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3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4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5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2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1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2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3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4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5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6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7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8" name="Text Box 59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39" name="Text Box 60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0" name="Text Box 6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1" name="Text Box 6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2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3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4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5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6" name="Text Box 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7" name="Text Box 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8" name="Text Box 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49" name="Text Box 5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0" name="Text Box 51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1" name="Text Box 52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2" name="Text Box 53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142875</xdr:rowOff>
    </xdr:to>
    <xdr:sp macro="" textlink="">
      <xdr:nvSpPr>
        <xdr:cNvPr id="5153" name="Text Box 54"/>
        <xdr:cNvSpPr txBox="1">
          <a:spLocks noChangeArrowheads="1"/>
        </xdr:cNvSpPr>
      </xdr:nvSpPr>
      <xdr:spPr bwMode="auto">
        <a:xfrm>
          <a:off x="5467350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4" name="Text Box 59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5" name="Text Box 60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6" name="Text Box 6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7" name="Text Box 6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59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1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2" name="Text Box 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3" name="Text Box 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4" name="Text Box 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5" name="Text Box 5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6" name="Text Box 51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7" name="Text Box 52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8" name="Text Box 53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7</xdr:row>
      <xdr:rowOff>142875</xdr:rowOff>
    </xdr:to>
    <xdr:sp macro="" textlink="">
      <xdr:nvSpPr>
        <xdr:cNvPr id="5169" name="Text Box 54"/>
        <xdr:cNvSpPr txBox="1">
          <a:spLocks noChangeArrowheads="1"/>
        </xdr:cNvSpPr>
      </xdr:nvSpPr>
      <xdr:spPr bwMode="auto">
        <a:xfrm>
          <a:off x="4733925" y="13144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8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18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19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0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0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1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2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4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5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6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27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28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29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0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1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2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2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3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3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4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35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5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36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6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7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8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39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39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0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1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42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3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44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4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5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47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7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48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49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0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6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7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8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09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8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19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0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21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7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8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29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0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1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2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33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4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5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6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7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4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5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6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7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8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49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56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8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0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1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2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3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4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85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8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4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5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6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597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4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5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6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7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8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09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0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1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2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3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8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1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2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3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4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5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2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3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4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4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2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3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4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5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6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57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8" name="Text Box 59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59" name="Text Box 60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0" name="Text Box 6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61" name="Text Box 6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2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3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5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69" name="Text Box 5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0" name="Text Box 51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1" name="Text Box 52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2" name="Text Box 53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9</xdr:row>
      <xdr:rowOff>295275</xdr:rowOff>
    </xdr:to>
    <xdr:sp macro="" textlink="">
      <xdr:nvSpPr>
        <xdr:cNvPr id="5673" name="Text Box 54"/>
        <xdr:cNvSpPr txBox="1">
          <a:spLocks noChangeArrowheads="1"/>
        </xdr:cNvSpPr>
      </xdr:nvSpPr>
      <xdr:spPr bwMode="auto">
        <a:xfrm>
          <a:off x="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6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7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8" name="Text Box 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79" name="Text Box 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0" name="Text Box 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1" name="Text Box 5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2" name="Text Box 51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3" name="Text Box 52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4" name="Text Box 53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9</xdr:row>
      <xdr:rowOff>295275</xdr:rowOff>
    </xdr:to>
    <xdr:sp macro="" textlink="">
      <xdr:nvSpPr>
        <xdr:cNvPr id="5685" name="Text Box 54"/>
        <xdr:cNvSpPr txBox="1">
          <a:spLocks noChangeArrowheads="1"/>
        </xdr:cNvSpPr>
      </xdr:nvSpPr>
      <xdr:spPr bwMode="auto">
        <a:xfrm>
          <a:off x="3981450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6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7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8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89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6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7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8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699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0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1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2" name="Text Box 59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3" name="Text Box 60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4" name="Text Box 6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5" name="Text Box 6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6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0" name="Text Box 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1" name="Text Box 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2" name="Text Box 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4" name="Text Box 51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5" name="Text Box 52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6" name="Text Box 53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9</xdr:row>
      <xdr:rowOff>295275</xdr:rowOff>
    </xdr:to>
    <xdr:sp macro="" textlink="">
      <xdr:nvSpPr>
        <xdr:cNvPr id="5717" name="Text Box 54"/>
        <xdr:cNvSpPr txBox="1">
          <a:spLocks noChangeArrowheads="1"/>
        </xdr:cNvSpPr>
      </xdr:nvSpPr>
      <xdr:spPr bwMode="auto">
        <a:xfrm>
          <a:off x="4733925" y="11525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1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6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29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0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1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2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3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4" name="Text Box 59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5" name="Text Box 60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6" name="Text Box 6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37" name="Text Box 6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8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39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1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3" name="Text Box 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4" name="Text Box 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5" name="Text Box 5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6" name="Text Box 51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7" name="Text Box 52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8" name="Text Box 53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8</xdr:row>
      <xdr:rowOff>0</xdr:rowOff>
    </xdr:to>
    <xdr:sp macro="" textlink="">
      <xdr:nvSpPr>
        <xdr:cNvPr id="5749" name="Text Box 54"/>
        <xdr:cNvSpPr txBox="1">
          <a:spLocks noChangeArrowheads="1"/>
        </xdr:cNvSpPr>
      </xdr:nvSpPr>
      <xdr:spPr bwMode="auto">
        <a:xfrm>
          <a:off x="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0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1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2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3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6" name="Text Box 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7" name="Text Box 5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8" name="Text Box 51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59" name="Text Box 52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0" name="Text Box 53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8</xdr:row>
      <xdr:rowOff>0</xdr:rowOff>
    </xdr:to>
    <xdr:sp macro="" textlink="">
      <xdr:nvSpPr>
        <xdr:cNvPr id="5761" name="Text Box 54"/>
        <xdr:cNvSpPr txBox="1">
          <a:spLocks noChangeArrowheads="1"/>
        </xdr:cNvSpPr>
      </xdr:nvSpPr>
      <xdr:spPr bwMode="auto">
        <a:xfrm>
          <a:off x="39814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2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3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4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5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6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0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3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4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5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6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7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8" name="Text Box 59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79" name="Text Box 60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0" name="Text Box 6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1" name="Text Box 6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4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5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7" name="Text Box 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8" name="Text Box 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89" name="Text Box 5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0" name="Text Box 51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1" name="Text Box 52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2" name="Text Box 53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0</xdr:rowOff>
    </xdr:to>
    <xdr:sp macro="" textlink="">
      <xdr:nvSpPr>
        <xdr:cNvPr id="5793" name="Text Box 54"/>
        <xdr:cNvSpPr txBox="1">
          <a:spLocks noChangeArrowheads="1"/>
        </xdr:cNvSpPr>
      </xdr:nvSpPr>
      <xdr:spPr bwMode="auto">
        <a:xfrm>
          <a:off x="5467350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4" name="Text Box 59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5" name="Text Box 60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6" name="Text Box 6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7" name="Text Box 6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799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0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1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4" name="Text Box 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5" name="Text Box 5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6" name="Text Box 51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7" name="Text Box 52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8" name="Text Box 53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8</xdr:row>
      <xdr:rowOff>0</xdr:rowOff>
    </xdr:to>
    <xdr:sp macro="" textlink="">
      <xdr:nvSpPr>
        <xdr:cNvPr id="5809" name="Text Box 54"/>
        <xdr:cNvSpPr txBox="1">
          <a:spLocks noChangeArrowheads="1"/>
        </xdr:cNvSpPr>
      </xdr:nvSpPr>
      <xdr:spPr bwMode="auto">
        <a:xfrm>
          <a:off x="4733925" y="131445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2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6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7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8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29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8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39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0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41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8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49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0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1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2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853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4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5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6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7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5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2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3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4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5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6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7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8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69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88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8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1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2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3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4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05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0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4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5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6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17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4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5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6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7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8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29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0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1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2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3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8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1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2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3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4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5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4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5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596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6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2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3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5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6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77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8" name="Text Box 59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79" name="Text Box 60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0" name="Text Box 6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81" name="Text Box 6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2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3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5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89" name="Text Box 5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0" name="Text Box 51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1" name="Text Box 52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2" name="Text Box 53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38100</xdr:rowOff>
    </xdr:to>
    <xdr:sp macro="" textlink="">
      <xdr:nvSpPr>
        <xdr:cNvPr id="5993" name="Text Box 54"/>
        <xdr:cNvSpPr txBox="1">
          <a:spLocks noChangeArrowheads="1"/>
        </xdr:cNvSpPr>
      </xdr:nvSpPr>
      <xdr:spPr bwMode="auto">
        <a:xfrm>
          <a:off x="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4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5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6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7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8" name="Text Box 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5999" name="Text Box 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0" name="Text Box 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1" name="Text Box 5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2" name="Text Box 51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3" name="Text Box 52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4" name="Text Box 53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38100</xdr:rowOff>
    </xdr:to>
    <xdr:sp macro="" textlink="">
      <xdr:nvSpPr>
        <xdr:cNvPr id="6005" name="Text Box 54"/>
        <xdr:cNvSpPr txBox="1">
          <a:spLocks noChangeArrowheads="1"/>
        </xdr:cNvSpPr>
      </xdr:nvSpPr>
      <xdr:spPr bwMode="auto">
        <a:xfrm>
          <a:off x="3981450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6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7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8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09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6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7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8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19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0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1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2" name="Text Box 59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3" name="Text Box 60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4" name="Text Box 6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5" name="Text Box 6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6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7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29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0" name="Text Box 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1" name="Text Box 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2" name="Text Box 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3" name="Text Box 5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4" name="Text Box 51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5" name="Text Box 52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6" name="Text Box 53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38100</xdr:rowOff>
    </xdr:to>
    <xdr:sp macro="" textlink="">
      <xdr:nvSpPr>
        <xdr:cNvPr id="6037" name="Text Box 54"/>
        <xdr:cNvSpPr txBox="1">
          <a:spLocks noChangeArrowheads="1"/>
        </xdr:cNvSpPr>
      </xdr:nvSpPr>
      <xdr:spPr bwMode="auto">
        <a:xfrm>
          <a:off x="4733925" y="115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3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6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49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0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1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2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3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4" name="Text Box 59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5" name="Text Box 60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6" name="Text Box 6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57" name="Text Box 6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59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0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1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3" name="Text Box 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4" name="Text Box 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5" name="Text Box 5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6" name="Text Box 51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7" name="Text Box 52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8" name="Text Box 53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38100</xdr:rowOff>
    </xdr:to>
    <xdr:sp macro="" textlink="">
      <xdr:nvSpPr>
        <xdr:cNvPr id="6069" name="Text Box 54"/>
        <xdr:cNvSpPr txBox="1">
          <a:spLocks noChangeArrowheads="1"/>
        </xdr:cNvSpPr>
      </xdr:nvSpPr>
      <xdr:spPr bwMode="auto">
        <a:xfrm>
          <a:off x="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0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1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2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3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4" name="Text Box 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5" name="Text Box 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6" name="Text Box 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7" name="Text Box 5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8" name="Text Box 51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79" name="Text Box 52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0" name="Text Box 53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38100</xdr:rowOff>
    </xdr:to>
    <xdr:sp macro="" textlink="">
      <xdr:nvSpPr>
        <xdr:cNvPr id="6081" name="Text Box 54"/>
        <xdr:cNvSpPr txBox="1">
          <a:spLocks noChangeArrowheads="1"/>
        </xdr:cNvSpPr>
      </xdr:nvSpPr>
      <xdr:spPr bwMode="auto">
        <a:xfrm>
          <a:off x="39814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2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3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4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5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8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0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1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3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4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5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6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7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8" name="Text Box 59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099" name="Text Box 60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0" name="Text Box 6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1" name="Text Box 6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2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3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4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5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6" name="Text Box 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7" name="Text Box 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8" name="Text Box 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09" name="Text Box 5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0" name="Text Box 51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1" name="Text Box 52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2" name="Text Box 53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6113" name="Text Box 54"/>
        <xdr:cNvSpPr txBox="1">
          <a:spLocks noChangeArrowheads="1"/>
        </xdr:cNvSpPr>
      </xdr:nvSpPr>
      <xdr:spPr bwMode="auto">
        <a:xfrm>
          <a:off x="5467350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4" name="Text Box 59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5" name="Text Box 60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6" name="Text Box 6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7" name="Text Box 6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8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19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0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1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4" name="Text Box 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5" name="Text Box 5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6" name="Text Box 51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7" name="Text Box 52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8" name="Text Box 53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38100</xdr:rowOff>
    </xdr:to>
    <xdr:sp macro="" textlink="">
      <xdr:nvSpPr>
        <xdr:cNvPr id="6129" name="Text Box 54"/>
        <xdr:cNvSpPr txBox="1">
          <a:spLocks noChangeArrowheads="1"/>
        </xdr:cNvSpPr>
      </xdr:nvSpPr>
      <xdr:spPr bwMode="auto">
        <a:xfrm>
          <a:off x="4733925" y="13144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3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4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45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6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7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8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49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8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59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0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161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7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8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69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0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1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2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173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4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5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6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7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7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2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3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4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5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6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7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8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89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19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0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0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6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7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19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0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1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2" name="Text Box 59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3" name="Text Box 60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4" name="Text Box 6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25" name="Text Box 6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8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29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2" name="Text Box 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3" name="Text Box 5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4" name="Text Box 51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5" name="Text Box 52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6" name="Text Box 53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76200</xdr:colOff>
      <xdr:row>10</xdr:row>
      <xdr:rowOff>76200</xdr:rowOff>
    </xdr:to>
    <xdr:sp macro="" textlink="">
      <xdr:nvSpPr>
        <xdr:cNvPr id="6237" name="Text Box 54"/>
        <xdr:cNvSpPr txBox="1">
          <a:spLocks noChangeArrowheads="1"/>
        </xdr:cNvSpPr>
      </xdr:nvSpPr>
      <xdr:spPr bwMode="auto">
        <a:xfrm>
          <a:off x="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39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0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1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2" name="Text Box 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3" name="Text Box 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4" name="Text Box 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5" name="Text Box 5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6" name="Text Box 51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7" name="Text Box 52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8" name="Text Box 53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10</xdr:row>
      <xdr:rowOff>76200</xdr:rowOff>
    </xdr:to>
    <xdr:sp macro="" textlink="">
      <xdr:nvSpPr>
        <xdr:cNvPr id="6249" name="Text Box 54"/>
        <xdr:cNvSpPr txBox="1">
          <a:spLocks noChangeArrowheads="1"/>
        </xdr:cNvSpPr>
      </xdr:nvSpPr>
      <xdr:spPr bwMode="auto">
        <a:xfrm>
          <a:off x="3981450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0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1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2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3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8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59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0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1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2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3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4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5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6" name="Text Box 59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7" name="Text Box 60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8" name="Text Box 6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69" name="Text Box 6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0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1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2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3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4" name="Text Box 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5" name="Text Box 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6" name="Text Box 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7" name="Text Box 5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8" name="Text Box 51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79" name="Text Box 52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0" name="Text Box 53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10</xdr:row>
      <xdr:rowOff>76200</xdr:rowOff>
    </xdr:to>
    <xdr:sp macro="" textlink="">
      <xdr:nvSpPr>
        <xdr:cNvPr id="6281" name="Text Box 54"/>
        <xdr:cNvSpPr txBox="1">
          <a:spLocks noChangeArrowheads="1"/>
        </xdr:cNvSpPr>
      </xdr:nvSpPr>
      <xdr:spPr bwMode="auto">
        <a:xfrm>
          <a:off x="4733925" y="1152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8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0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1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2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3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4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5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6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297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8" name="Text Box 59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299" name="Text Box 60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0" name="Text Box 6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01" name="Text Box 6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2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3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4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5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6" name="Text Box 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7" name="Text Box 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8" name="Text Box 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09" name="Text Box 5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0" name="Text Box 51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1" name="Text Box 52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2" name="Text Box 53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76200</xdr:rowOff>
    </xdr:to>
    <xdr:sp macro="" textlink="">
      <xdr:nvSpPr>
        <xdr:cNvPr id="6313" name="Text Box 54"/>
        <xdr:cNvSpPr txBox="1">
          <a:spLocks noChangeArrowheads="1"/>
        </xdr:cNvSpPr>
      </xdr:nvSpPr>
      <xdr:spPr bwMode="auto">
        <a:xfrm>
          <a:off x="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4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5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6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7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8" name="Text Box 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19" name="Text Box 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0" name="Text Box 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1" name="Text Box 5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2" name="Text Box 51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3" name="Text Box 52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4" name="Text Box 53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76200</xdr:rowOff>
    </xdr:to>
    <xdr:sp macro="" textlink="">
      <xdr:nvSpPr>
        <xdr:cNvPr id="6325" name="Text Box 54"/>
        <xdr:cNvSpPr txBox="1">
          <a:spLocks noChangeArrowheads="1"/>
        </xdr:cNvSpPr>
      </xdr:nvSpPr>
      <xdr:spPr bwMode="auto">
        <a:xfrm>
          <a:off x="39814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6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7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8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29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4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5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6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7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8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39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0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1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2" name="Text Box 59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3" name="Text Box 60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4" name="Text Box 6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5" name="Text Box 6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6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7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8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49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0" name="Text Box 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1" name="Text Box 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2" name="Text Box 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3" name="Text Box 5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4" name="Text Box 51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5" name="Text Box 52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6" name="Text Box 53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76200</xdr:rowOff>
    </xdr:to>
    <xdr:sp macro="" textlink="">
      <xdr:nvSpPr>
        <xdr:cNvPr id="6357" name="Text Box 54"/>
        <xdr:cNvSpPr txBox="1">
          <a:spLocks noChangeArrowheads="1"/>
        </xdr:cNvSpPr>
      </xdr:nvSpPr>
      <xdr:spPr bwMode="auto">
        <a:xfrm>
          <a:off x="5467350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8" name="Text Box 59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59" name="Text Box 60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0" name="Text Box 6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1" name="Text Box 6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2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3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4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5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6" name="Text Box 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7" name="Text Box 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8" name="Text Box 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69" name="Text Box 5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0" name="Text Box 51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1" name="Text Box 52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2" name="Text Box 53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76200</xdr:rowOff>
    </xdr:to>
    <xdr:sp macro="" textlink="">
      <xdr:nvSpPr>
        <xdr:cNvPr id="6373" name="Text Box 54"/>
        <xdr:cNvSpPr txBox="1">
          <a:spLocks noChangeArrowheads="1"/>
        </xdr:cNvSpPr>
      </xdr:nvSpPr>
      <xdr:spPr bwMode="auto">
        <a:xfrm>
          <a:off x="4733925" y="1314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7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2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3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4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5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6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7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8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89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0" name="Text Box 59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1" name="Text Box 60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2" name="Text Box 6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393" name="Text Box 6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4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5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6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7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8" name="Text Box 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399" name="Text Box 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0" name="Text Box 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1" name="Text Box 5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2" name="Text Box 51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3" name="Text Box 52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4" name="Text Box 53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11</xdr:row>
      <xdr:rowOff>104775</xdr:rowOff>
    </xdr:to>
    <xdr:sp macro="" textlink="">
      <xdr:nvSpPr>
        <xdr:cNvPr id="6405" name="Text Box 54"/>
        <xdr:cNvSpPr txBox="1">
          <a:spLocks noChangeArrowheads="1"/>
        </xdr:cNvSpPr>
      </xdr:nvSpPr>
      <xdr:spPr bwMode="auto">
        <a:xfrm>
          <a:off x="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6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7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8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09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0" name="Text Box 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1" name="Text Box 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2" name="Text Box 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3" name="Text Box 5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4" name="Text Box 51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5" name="Text Box 52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6" name="Text Box 53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11</xdr:row>
      <xdr:rowOff>104775</xdr:rowOff>
    </xdr:to>
    <xdr:sp macro="" textlink="">
      <xdr:nvSpPr>
        <xdr:cNvPr id="6417" name="Text Box 54"/>
        <xdr:cNvSpPr txBox="1">
          <a:spLocks noChangeArrowheads="1"/>
        </xdr:cNvSpPr>
      </xdr:nvSpPr>
      <xdr:spPr bwMode="auto">
        <a:xfrm>
          <a:off x="39814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8" name="Text Box 59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19" name="Text Box 60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0" name="Text Box 6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1" name="Text Box 6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2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3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4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5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6" name="Text Box 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7" name="Text Box 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8" name="Text Box 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29" name="Text Box 5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0" name="Text Box 51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1" name="Text Box 52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2" name="Text Box 53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11</xdr:row>
      <xdr:rowOff>104775</xdr:rowOff>
    </xdr:to>
    <xdr:sp macro="" textlink="">
      <xdr:nvSpPr>
        <xdr:cNvPr id="6433" name="Text Box 54"/>
        <xdr:cNvSpPr txBox="1">
          <a:spLocks noChangeArrowheads="1"/>
        </xdr:cNvSpPr>
      </xdr:nvSpPr>
      <xdr:spPr bwMode="auto">
        <a:xfrm>
          <a:off x="4733925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4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5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6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7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3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2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3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4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5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6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7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8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49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0" name="Text Box 59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1" name="Text Box 60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2" name="Text Box 6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3" name="Text Box 6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4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5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6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7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8" name="Text Box 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59" name="Text Box 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0" name="Text Box 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1" name="Text Box 5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2" name="Text Box 51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3" name="Text Box 52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4" name="Text Box 53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11</xdr:row>
      <xdr:rowOff>104775</xdr:rowOff>
    </xdr:to>
    <xdr:sp macro="" textlink="">
      <xdr:nvSpPr>
        <xdr:cNvPr id="6465" name="Text Box 54"/>
        <xdr:cNvSpPr txBox="1">
          <a:spLocks noChangeArrowheads="1"/>
        </xdr:cNvSpPr>
      </xdr:nvSpPr>
      <xdr:spPr bwMode="auto">
        <a:xfrm>
          <a:off x="5467350" y="13144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390525</xdr:colOff>
      <xdr:row>1</xdr:row>
      <xdr:rowOff>771525</xdr:rowOff>
    </xdr:from>
    <xdr:to>
      <xdr:col>7</xdr:col>
      <xdr:colOff>466725</xdr:colOff>
      <xdr:row>2</xdr:row>
      <xdr:rowOff>0</xdr:rowOff>
    </xdr:to>
    <xdr:sp macro="" textlink="">
      <xdr:nvSpPr>
        <xdr:cNvPr id="6466" name="Text Box 52"/>
        <xdr:cNvSpPr txBox="1">
          <a:spLocks noChangeArrowheads="1"/>
        </xdr:cNvSpPr>
      </xdr:nvSpPr>
      <xdr:spPr bwMode="auto">
        <a:xfrm>
          <a:off x="7400925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476250</xdr:colOff>
      <xdr:row>1</xdr:row>
      <xdr:rowOff>762000</xdr:rowOff>
    </xdr:from>
    <xdr:to>
      <xdr:col>7</xdr:col>
      <xdr:colOff>552450</xdr:colOff>
      <xdr:row>2</xdr:row>
      <xdr:rowOff>0</xdr:rowOff>
    </xdr:to>
    <xdr:sp macro="" textlink="">
      <xdr:nvSpPr>
        <xdr:cNvPr id="6467" name="Text Box 54"/>
        <xdr:cNvSpPr txBox="1">
          <a:spLocks noChangeArrowheads="1"/>
        </xdr:cNvSpPr>
      </xdr:nvSpPr>
      <xdr:spPr bwMode="auto">
        <a:xfrm>
          <a:off x="7486650" y="11906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"/>
  <sheetViews>
    <sheetView tabSelected="1" workbookViewId="0">
      <selection activeCell="D10" sqref="D10"/>
    </sheetView>
  </sheetViews>
  <sheetFormatPr defaultRowHeight="15" x14ac:dyDescent="0.25"/>
  <cols>
    <col min="1" max="1" width="51.7109375" style="1" customWidth="1"/>
    <col min="2" max="2" width="8" style="1" customWidth="1"/>
    <col min="3" max="3" width="11.28515625" style="44" customWidth="1"/>
    <col min="4" max="4" width="11" style="44" customWidth="1"/>
    <col min="5" max="5" width="9.42578125" style="44" customWidth="1"/>
    <col min="6" max="6" width="8.5703125" style="44" customWidth="1"/>
    <col min="7" max="7" width="9.5703125" style="44" customWidth="1"/>
    <col min="8" max="8" width="9.140625" style="44" customWidth="1"/>
    <col min="9" max="9" width="9.140625" style="1" customWidth="1"/>
    <col min="10" max="10" width="9.140625" style="1"/>
    <col min="11" max="11" width="9.140625" style="44"/>
    <col min="12" max="256" width="9.140625" style="1"/>
    <col min="257" max="257" width="51.7109375" style="1" customWidth="1"/>
    <col min="258" max="258" width="8" style="1" customWidth="1"/>
    <col min="259" max="259" width="11.28515625" style="1" customWidth="1"/>
    <col min="260" max="260" width="11" style="1" customWidth="1"/>
    <col min="261" max="261" width="9.42578125" style="1" customWidth="1"/>
    <col min="262" max="262" width="8.5703125" style="1" customWidth="1"/>
    <col min="263" max="263" width="9.5703125" style="1" customWidth="1"/>
    <col min="264" max="265" width="9.140625" style="1" customWidth="1"/>
    <col min="266" max="512" width="9.140625" style="1"/>
    <col min="513" max="513" width="51.7109375" style="1" customWidth="1"/>
    <col min="514" max="514" width="8" style="1" customWidth="1"/>
    <col min="515" max="515" width="11.28515625" style="1" customWidth="1"/>
    <col min="516" max="516" width="11" style="1" customWidth="1"/>
    <col min="517" max="517" width="9.42578125" style="1" customWidth="1"/>
    <col min="518" max="518" width="8.5703125" style="1" customWidth="1"/>
    <col min="519" max="519" width="9.5703125" style="1" customWidth="1"/>
    <col min="520" max="521" width="9.140625" style="1" customWidth="1"/>
    <col min="522" max="768" width="9.140625" style="1"/>
    <col min="769" max="769" width="51.7109375" style="1" customWidth="1"/>
    <col min="770" max="770" width="8" style="1" customWidth="1"/>
    <col min="771" max="771" width="11.28515625" style="1" customWidth="1"/>
    <col min="772" max="772" width="11" style="1" customWidth="1"/>
    <col min="773" max="773" width="9.42578125" style="1" customWidth="1"/>
    <col min="774" max="774" width="8.5703125" style="1" customWidth="1"/>
    <col min="775" max="775" width="9.5703125" style="1" customWidth="1"/>
    <col min="776" max="777" width="9.140625" style="1" customWidth="1"/>
    <col min="778" max="1024" width="9.140625" style="1"/>
    <col min="1025" max="1025" width="51.7109375" style="1" customWidth="1"/>
    <col min="1026" max="1026" width="8" style="1" customWidth="1"/>
    <col min="1027" max="1027" width="11.28515625" style="1" customWidth="1"/>
    <col min="1028" max="1028" width="11" style="1" customWidth="1"/>
    <col min="1029" max="1029" width="9.42578125" style="1" customWidth="1"/>
    <col min="1030" max="1030" width="8.5703125" style="1" customWidth="1"/>
    <col min="1031" max="1031" width="9.5703125" style="1" customWidth="1"/>
    <col min="1032" max="1033" width="9.140625" style="1" customWidth="1"/>
    <col min="1034" max="1280" width="9.140625" style="1"/>
    <col min="1281" max="1281" width="51.7109375" style="1" customWidth="1"/>
    <col min="1282" max="1282" width="8" style="1" customWidth="1"/>
    <col min="1283" max="1283" width="11.28515625" style="1" customWidth="1"/>
    <col min="1284" max="1284" width="11" style="1" customWidth="1"/>
    <col min="1285" max="1285" width="9.42578125" style="1" customWidth="1"/>
    <col min="1286" max="1286" width="8.5703125" style="1" customWidth="1"/>
    <col min="1287" max="1287" width="9.5703125" style="1" customWidth="1"/>
    <col min="1288" max="1289" width="9.140625" style="1" customWidth="1"/>
    <col min="1290" max="1536" width="9.140625" style="1"/>
    <col min="1537" max="1537" width="51.7109375" style="1" customWidth="1"/>
    <col min="1538" max="1538" width="8" style="1" customWidth="1"/>
    <col min="1539" max="1539" width="11.28515625" style="1" customWidth="1"/>
    <col min="1540" max="1540" width="11" style="1" customWidth="1"/>
    <col min="1541" max="1541" width="9.42578125" style="1" customWidth="1"/>
    <col min="1542" max="1542" width="8.5703125" style="1" customWidth="1"/>
    <col min="1543" max="1543" width="9.5703125" style="1" customWidth="1"/>
    <col min="1544" max="1545" width="9.140625" style="1" customWidth="1"/>
    <col min="1546" max="1792" width="9.140625" style="1"/>
    <col min="1793" max="1793" width="51.7109375" style="1" customWidth="1"/>
    <col min="1794" max="1794" width="8" style="1" customWidth="1"/>
    <col min="1795" max="1795" width="11.28515625" style="1" customWidth="1"/>
    <col min="1796" max="1796" width="11" style="1" customWidth="1"/>
    <col min="1797" max="1797" width="9.42578125" style="1" customWidth="1"/>
    <col min="1798" max="1798" width="8.5703125" style="1" customWidth="1"/>
    <col min="1799" max="1799" width="9.5703125" style="1" customWidth="1"/>
    <col min="1800" max="1801" width="9.140625" style="1" customWidth="1"/>
    <col min="1802" max="2048" width="9.140625" style="1"/>
    <col min="2049" max="2049" width="51.7109375" style="1" customWidth="1"/>
    <col min="2050" max="2050" width="8" style="1" customWidth="1"/>
    <col min="2051" max="2051" width="11.28515625" style="1" customWidth="1"/>
    <col min="2052" max="2052" width="11" style="1" customWidth="1"/>
    <col min="2053" max="2053" width="9.42578125" style="1" customWidth="1"/>
    <col min="2054" max="2054" width="8.5703125" style="1" customWidth="1"/>
    <col min="2055" max="2055" width="9.5703125" style="1" customWidth="1"/>
    <col min="2056" max="2057" width="9.140625" style="1" customWidth="1"/>
    <col min="2058" max="2304" width="9.140625" style="1"/>
    <col min="2305" max="2305" width="51.7109375" style="1" customWidth="1"/>
    <col min="2306" max="2306" width="8" style="1" customWidth="1"/>
    <col min="2307" max="2307" width="11.28515625" style="1" customWidth="1"/>
    <col min="2308" max="2308" width="11" style="1" customWidth="1"/>
    <col min="2309" max="2309" width="9.42578125" style="1" customWidth="1"/>
    <col min="2310" max="2310" width="8.5703125" style="1" customWidth="1"/>
    <col min="2311" max="2311" width="9.5703125" style="1" customWidth="1"/>
    <col min="2312" max="2313" width="9.140625" style="1" customWidth="1"/>
    <col min="2314" max="2560" width="9.140625" style="1"/>
    <col min="2561" max="2561" width="51.7109375" style="1" customWidth="1"/>
    <col min="2562" max="2562" width="8" style="1" customWidth="1"/>
    <col min="2563" max="2563" width="11.28515625" style="1" customWidth="1"/>
    <col min="2564" max="2564" width="11" style="1" customWidth="1"/>
    <col min="2565" max="2565" width="9.42578125" style="1" customWidth="1"/>
    <col min="2566" max="2566" width="8.5703125" style="1" customWidth="1"/>
    <col min="2567" max="2567" width="9.5703125" style="1" customWidth="1"/>
    <col min="2568" max="2569" width="9.140625" style="1" customWidth="1"/>
    <col min="2570" max="2816" width="9.140625" style="1"/>
    <col min="2817" max="2817" width="51.7109375" style="1" customWidth="1"/>
    <col min="2818" max="2818" width="8" style="1" customWidth="1"/>
    <col min="2819" max="2819" width="11.28515625" style="1" customWidth="1"/>
    <col min="2820" max="2820" width="11" style="1" customWidth="1"/>
    <col min="2821" max="2821" width="9.42578125" style="1" customWidth="1"/>
    <col min="2822" max="2822" width="8.5703125" style="1" customWidth="1"/>
    <col min="2823" max="2823" width="9.5703125" style="1" customWidth="1"/>
    <col min="2824" max="2825" width="9.140625" style="1" customWidth="1"/>
    <col min="2826" max="3072" width="9.140625" style="1"/>
    <col min="3073" max="3073" width="51.7109375" style="1" customWidth="1"/>
    <col min="3074" max="3074" width="8" style="1" customWidth="1"/>
    <col min="3075" max="3075" width="11.28515625" style="1" customWidth="1"/>
    <col min="3076" max="3076" width="11" style="1" customWidth="1"/>
    <col min="3077" max="3077" width="9.42578125" style="1" customWidth="1"/>
    <col min="3078" max="3078" width="8.5703125" style="1" customWidth="1"/>
    <col min="3079" max="3079" width="9.5703125" style="1" customWidth="1"/>
    <col min="3080" max="3081" width="9.140625" style="1" customWidth="1"/>
    <col min="3082" max="3328" width="9.140625" style="1"/>
    <col min="3329" max="3329" width="51.7109375" style="1" customWidth="1"/>
    <col min="3330" max="3330" width="8" style="1" customWidth="1"/>
    <col min="3331" max="3331" width="11.28515625" style="1" customWidth="1"/>
    <col min="3332" max="3332" width="11" style="1" customWidth="1"/>
    <col min="3333" max="3333" width="9.42578125" style="1" customWidth="1"/>
    <col min="3334" max="3334" width="8.5703125" style="1" customWidth="1"/>
    <col min="3335" max="3335" width="9.5703125" style="1" customWidth="1"/>
    <col min="3336" max="3337" width="9.140625" style="1" customWidth="1"/>
    <col min="3338" max="3584" width="9.140625" style="1"/>
    <col min="3585" max="3585" width="51.7109375" style="1" customWidth="1"/>
    <col min="3586" max="3586" width="8" style="1" customWidth="1"/>
    <col min="3587" max="3587" width="11.28515625" style="1" customWidth="1"/>
    <col min="3588" max="3588" width="11" style="1" customWidth="1"/>
    <col min="3589" max="3589" width="9.42578125" style="1" customWidth="1"/>
    <col min="3590" max="3590" width="8.5703125" style="1" customWidth="1"/>
    <col min="3591" max="3591" width="9.5703125" style="1" customWidth="1"/>
    <col min="3592" max="3593" width="9.140625" style="1" customWidth="1"/>
    <col min="3594" max="3840" width="9.140625" style="1"/>
    <col min="3841" max="3841" width="51.7109375" style="1" customWidth="1"/>
    <col min="3842" max="3842" width="8" style="1" customWidth="1"/>
    <col min="3843" max="3843" width="11.28515625" style="1" customWidth="1"/>
    <col min="3844" max="3844" width="11" style="1" customWidth="1"/>
    <col min="3845" max="3845" width="9.42578125" style="1" customWidth="1"/>
    <col min="3846" max="3846" width="8.5703125" style="1" customWidth="1"/>
    <col min="3847" max="3847" width="9.5703125" style="1" customWidth="1"/>
    <col min="3848" max="3849" width="9.140625" style="1" customWidth="1"/>
    <col min="3850" max="4096" width="9.140625" style="1"/>
    <col min="4097" max="4097" width="51.7109375" style="1" customWidth="1"/>
    <col min="4098" max="4098" width="8" style="1" customWidth="1"/>
    <col min="4099" max="4099" width="11.28515625" style="1" customWidth="1"/>
    <col min="4100" max="4100" width="11" style="1" customWidth="1"/>
    <col min="4101" max="4101" width="9.42578125" style="1" customWidth="1"/>
    <col min="4102" max="4102" width="8.5703125" style="1" customWidth="1"/>
    <col min="4103" max="4103" width="9.5703125" style="1" customWidth="1"/>
    <col min="4104" max="4105" width="9.140625" style="1" customWidth="1"/>
    <col min="4106" max="4352" width="9.140625" style="1"/>
    <col min="4353" max="4353" width="51.7109375" style="1" customWidth="1"/>
    <col min="4354" max="4354" width="8" style="1" customWidth="1"/>
    <col min="4355" max="4355" width="11.28515625" style="1" customWidth="1"/>
    <col min="4356" max="4356" width="11" style="1" customWidth="1"/>
    <col min="4357" max="4357" width="9.42578125" style="1" customWidth="1"/>
    <col min="4358" max="4358" width="8.5703125" style="1" customWidth="1"/>
    <col min="4359" max="4359" width="9.5703125" style="1" customWidth="1"/>
    <col min="4360" max="4361" width="9.140625" style="1" customWidth="1"/>
    <col min="4362" max="4608" width="9.140625" style="1"/>
    <col min="4609" max="4609" width="51.7109375" style="1" customWidth="1"/>
    <col min="4610" max="4610" width="8" style="1" customWidth="1"/>
    <col min="4611" max="4611" width="11.28515625" style="1" customWidth="1"/>
    <col min="4612" max="4612" width="11" style="1" customWidth="1"/>
    <col min="4613" max="4613" width="9.42578125" style="1" customWidth="1"/>
    <col min="4614" max="4614" width="8.5703125" style="1" customWidth="1"/>
    <col min="4615" max="4615" width="9.5703125" style="1" customWidth="1"/>
    <col min="4616" max="4617" width="9.140625" style="1" customWidth="1"/>
    <col min="4618" max="4864" width="9.140625" style="1"/>
    <col min="4865" max="4865" width="51.7109375" style="1" customWidth="1"/>
    <col min="4866" max="4866" width="8" style="1" customWidth="1"/>
    <col min="4867" max="4867" width="11.28515625" style="1" customWidth="1"/>
    <col min="4868" max="4868" width="11" style="1" customWidth="1"/>
    <col min="4869" max="4869" width="9.42578125" style="1" customWidth="1"/>
    <col min="4870" max="4870" width="8.5703125" style="1" customWidth="1"/>
    <col min="4871" max="4871" width="9.5703125" style="1" customWidth="1"/>
    <col min="4872" max="4873" width="9.140625" style="1" customWidth="1"/>
    <col min="4874" max="5120" width="9.140625" style="1"/>
    <col min="5121" max="5121" width="51.7109375" style="1" customWidth="1"/>
    <col min="5122" max="5122" width="8" style="1" customWidth="1"/>
    <col min="5123" max="5123" width="11.28515625" style="1" customWidth="1"/>
    <col min="5124" max="5124" width="11" style="1" customWidth="1"/>
    <col min="5125" max="5125" width="9.42578125" style="1" customWidth="1"/>
    <col min="5126" max="5126" width="8.5703125" style="1" customWidth="1"/>
    <col min="5127" max="5127" width="9.5703125" style="1" customWidth="1"/>
    <col min="5128" max="5129" width="9.140625" style="1" customWidth="1"/>
    <col min="5130" max="5376" width="9.140625" style="1"/>
    <col min="5377" max="5377" width="51.7109375" style="1" customWidth="1"/>
    <col min="5378" max="5378" width="8" style="1" customWidth="1"/>
    <col min="5379" max="5379" width="11.28515625" style="1" customWidth="1"/>
    <col min="5380" max="5380" width="11" style="1" customWidth="1"/>
    <col min="5381" max="5381" width="9.42578125" style="1" customWidth="1"/>
    <col min="5382" max="5382" width="8.5703125" style="1" customWidth="1"/>
    <col min="5383" max="5383" width="9.5703125" style="1" customWidth="1"/>
    <col min="5384" max="5385" width="9.140625" style="1" customWidth="1"/>
    <col min="5386" max="5632" width="9.140625" style="1"/>
    <col min="5633" max="5633" width="51.7109375" style="1" customWidth="1"/>
    <col min="5634" max="5634" width="8" style="1" customWidth="1"/>
    <col min="5635" max="5635" width="11.28515625" style="1" customWidth="1"/>
    <col min="5636" max="5636" width="11" style="1" customWidth="1"/>
    <col min="5637" max="5637" width="9.42578125" style="1" customWidth="1"/>
    <col min="5638" max="5638" width="8.5703125" style="1" customWidth="1"/>
    <col min="5639" max="5639" width="9.5703125" style="1" customWidth="1"/>
    <col min="5640" max="5641" width="9.140625" style="1" customWidth="1"/>
    <col min="5642" max="5888" width="9.140625" style="1"/>
    <col min="5889" max="5889" width="51.7109375" style="1" customWidth="1"/>
    <col min="5890" max="5890" width="8" style="1" customWidth="1"/>
    <col min="5891" max="5891" width="11.28515625" style="1" customWidth="1"/>
    <col min="5892" max="5892" width="11" style="1" customWidth="1"/>
    <col min="5893" max="5893" width="9.42578125" style="1" customWidth="1"/>
    <col min="5894" max="5894" width="8.5703125" style="1" customWidth="1"/>
    <col min="5895" max="5895" width="9.5703125" style="1" customWidth="1"/>
    <col min="5896" max="5897" width="9.140625" style="1" customWidth="1"/>
    <col min="5898" max="6144" width="9.140625" style="1"/>
    <col min="6145" max="6145" width="51.7109375" style="1" customWidth="1"/>
    <col min="6146" max="6146" width="8" style="1" customWidth="1"/>
    <col min="6147" max="6147" width="11.28515625" style="1" customWidth="1"/>
    <col min="6148" max="6148" width="11" style="1" customWidth="1"/>
    <col min="6149" max="6149" width="9.42578125" style="1" customWidth="1"/>
    <col min="6150" max="6150" width="8.5703125" style="1" customWidth="1"/>
    <col min="6151" max="6151" width="9.5703125" style="1" customWidth="1"/>
    <col min="6152" max="6153" width="9.140625" style="1" customWidth="1"/>
    <col min="6154" max="6400" width="9.140625" style="1"/>
    <col min="6401" max="6401" width="51.7109375" style="1" customWidth="1"/>
    <col min="6402" max="6402" width="8" style="1" customWidth="1"/>
    <col min="6403" max="6403" width="11.28515625" style="1" customWidth="1"/>
    <col min="6404" max="6404" width="11" style="1" customWidth="1"/>
    <col min="6405" max="6405" width="9.42578125" style="1" customWidth="1"/>
    <col min="6406" max="6406" width="8.5703125" style="1" customWidth="1"/>
    <col min="6407" max="6407" width="9.5703125" style="1" customWidth="1"/>
    <col min="6408" max="6409" width="9.140625" style="1" customWidth="1"/>
    <col min="6410" max="6656" width="9.140625" style="1"/>
    <col min="6657" max="6657" width="51.7109375" style="1" customWidth="1"/>
    <col min="6658" max="6658" width="8" style="1" customWidth="1"/>
    <col min="6659" max="6659" width="11.28515625" style="1" customWidth="1"/>
    <col min="6660" max="6660" width="11" style="1" customWidth="1"/>
    <col min="6661" max="6661" width="9.42578125" style="1" customWidth="1"/>
    <col min="6662" max="6662" width="8.5703125" style="1" customWidth="1"/>
    <col min="6663" max="6663" width="9.5703125" style="1" customWidth="1"/>
    <col min="6664" max="6665" width="9.140625" style="1" customWidth="1"/>
    <col min="6666" max="6912" width="9.140625" style="1"/>
    <col min="6913" max="6913" width="51.7109375" style="1" customWidth="1"/>
    <col min="6914" max="6914" width="8" style="1" customWidth="1"/>
    <col min="6915" max="6915" width="11.28515625" style="1" customWidth="1"/>
    <col min="6916" max="6916" width="11" style="1" customWidth="1"/>
    <col min="6917" max="6917" width="9.42578125" style="1" customWidth="1"/>
    <col min="6918" max="6918" width="8.5703125" style="1" customWidth="1"/>
    <col min="6919" max="6919" width="9.5703125" style="1" customWidth="1"/>
    <col min="6920" max="6921" width="9.140625" style="1" customWidth="1"/>
    <col min="6922" max="7168" width="9.140625" style="1"/>
    <col min="7169" max="7169" width="51.7109375" style="1" customWidth="1"/>
    <col min="7170" max="7170" width="8" style="1" customWidth="1"/>
    <col min="7171" max="7171" width="11.28515625" style="1" customWidth="1"/>
    <col min="7172" max="7172" width="11" style="1" customWidth="1"/>
    <col min="7173" max="7173" width="9.42578125" style="1" customWidth="1"/>
    <col min="7174" max="7174" width="8.5703125" style="1" customWidth="1"/>
    <col min="7175" max="7175" width="9.5703125" style="1" customWidth="1"/>
    <col min="7176" max="7177" width="9.140625" style="1" customWidth="1"/>
    <col min="7178" max="7424" width="9.140625" style="1"/>
    <col min="7425" max="7425" width="51.7109375" style="1" customWidth="1"/>
    <col min="7426" max="7426" width="8" style="1" customWidth="1"/>
    <col min="7427" max="7427" width="11.28515625" style="1" customWidth="1"/>
    <col min="7428" max="7428" width="11" style="1" customWidth="1"/>
    <col min="7429" max="7429" width="9.42578125" style="1" customWidth="1"/>
    <col min="7430" max="7430" width="8.5703125" style="1" customWidth="1"/>
    <col min="7431" max="7431" width="9.5703125" style="1" customWidth="1"/>
    <col min="7432" max="7433" width="9.140625" style="1" customWidth="1"/>
    <col min="7434" max="7680" width="9.140625" style="1"/>
    <col min="7681" max="7681" width="51.7109375" style="1" customWidth="1"/>
    <col min="7682" max="7682" width="8" style="1" customWidth="1"/>
    <col min="7683" max="7683" width="11.28515625" style="1" customWidth="1"/>
    <col min="7684" max="7684" width="11" style="1" customWidth="1"/>
    <col min="7685" max="7685" width="9.42578125" style="1" customWidth="1"/>
    <col min="7686" max="7686" width="8.5703125" style="1" customWidth="1"/>
    <col min="7687" max="7687" width="9.5703125" style="1" customWidth="1"/>
    <col min="7688" max="7689" width="9.140625" style="1" customWidth="1"/>
    <col min="7690" max="7936" width="9.140625" style="1"/>
    <col min="7937" max="7937" width="51.7109375" style="1" customWidth="1"/>
    <col min="7938" max="7938" width="8" style="1" customWidth="1"/>
    <col min="7939" max="7939" width="11.28515625" style="1" customWidth="1"/>
    <col min="7940" max="7940" width="11" style="1" customWidth="1"/>
    <col min="7941" max="7941" width="9.42578125" style="1" customWidth="1"/>
    <col min="7942" max="7942" width="8.5703125" style="1" customWidth="1"/>
    <col min="7943" max="7943" width="9.5703125" style="1" customWidth="1"/>
    <col min="7944" max="7945" width="9.140625" style="1" customWidth="1"/>
    <col min="7946" max="8192" width="9.140625" style="1"/>
    <col min="8193" max="8193" width="51.7109375" style="1" customWidth="1"/>
    <col min="8194" max="8194" width="8" style="1" customWidth="1"/>
    <col min="8195" max="8195" width="11.28515625" style="1" customWidth="1"/>
    <col min="8196" max="8196" width="11" style="1" customWidth="1"/>
    <col min="8197" max="8197" width="9.42578125" style="1" customWidth="1"/>
    <col min="8198" max="8198" width="8.5703125" style="1" customWidth="1"/>
    <col min="8199" max="8199" width="9.5703125" style="1" customWidth="1"/>
    <col min="8200" max="8201" width="9.140625" style="1" customWidth="1"/>
    <col min="8202" max="8448" width="9.140625" style="1"/>
    <col min="8449" max="8449" width="51.7109375" style="1" customWidth="1"/>
    <col min="8450" max="8450" width="8" style="1" customWidth="1"/>
    <col min="8451" max="8451" width="11.28515625" style="1" customWidth="1"/>
    <col min="8452" max="8452" width="11" style="1" customWidth="1"/>
    <col min="8453" max="8453" width="9.42578125" style="1" customWidth="1"/>
    <col min="8454" max="8454" width="8.5703125" style="1" customWidth="1"/>
    <col min="8455" max="8455" width="9.5703125" style="1" customWidth="1"/>
    <col min="8456" max="8457" width="9.140625" style="1" customWidth="1"/>
    <col min="8458" max="8704" width="9.140625" style="1"/>
    <col min="8705" max="8705" width="51.7109375" style="1" customWidth="1"/>
    <col min="8706" max="8706" width="8" style="1" customWidth="1"/>
    <col min="8707" max="8707" width="11.28515625" style="1" customWidth="1"/>
    <col min="8708" max="8708" width="11" style="1" customWidth="1"/>
    <col min="8709" max="8709" width="9.42578125" style="1" customWidth="1"/>
    <col min="8710" max="8710" width="8.5703125" style="1" customWidth="1"/>
    <col min="8711" max="8711" width="9.5703125" style="1" customWidth="1"/>
    <col min="8712" max="8713" width="9.140625" style="1" customWidth="1"/>
    <col min="8714" max="8960" width="9.140625" style="1"/>
    <col min="8961" max="8961" width="51.7109375" style="1" customWidth="1"/>
    <col min="8962" max="8962" width="8" style="1" customWidth="1"/>
    <col min="8963" max="8963" width="11.28515625" style="1" customWidth="1"/>
    <col min="8964" max="8964" width="11" style="1" customWidth="1"/>
    <col min="8965" max="8965" width="9.42578125" style="1" customWidth="1"/>
    <col min="8966" max="8966" width="8.5703125" style="1" customWidth="1"/>
    <col min="8967" max="8967" width="9.5703125" style="1" customWidth="1"/>
    <col min="8968" max="8969" width="9.140625" style="1" customWidth="1"/>
    <col min="8970" max="9216" width="9.140625" style="1"/>
    <col min="9217" max="9217" width="51.7109375" style="1" customWidth="1"/>
    <col min="9218" max="9218" width="8" style="1" customWidth="1"/>
    <col min="9219" max="9219" width="11.28515625" style="1" customWidth="1"/>
    <col min="9220" max="9220" width="11" style="1" customWidth="1"/>
    <col min="9221" max="9221" width="9.42578125" style="1" customWidth="1"/>
    <col min="9222" max="9222" width="8.5703125" style="1" customWidth="1"/>
    <col min="9223" max="9223" width="9.5703125" style="1" customWidth="1"/>
    <col min="9224" max="9225" width="9.140625" style="1" customWidth="1"/>
    <col min="9226" max="9472" width="9.140625" style="1"/>
    <col min="9473" max="9473" width="51.7109375" style="1" customWidth="1"/>
    <col min="9474" max="9474" width="8" style="1" customWidth="1"/>
    <col min="9475" max="9475" width="11.28515625" style="1" customWidth="1"/>
    <col min="9476" max="9476" width="11" style="1" customWidth="1"/>
    <col min="9477" max="9477" width="9.42578125" style="1" customWidth="1"/>
    <col min="9478" max="9478" width="8.5703125" style="1" customWidth="1"/>
    <col min="9479" max="9479" width="9.5703125" style="1" customWidth="1"/>
    <col min="9480" max="9481" width="9.140625" style="1" customWidth="1"/>
    <col min="9482" max="9728" width="9.140625" style="1"/>
    <col min="9729" max="9729" width="51.7109375" style="1" customWidth="1"/>
    <col min="9730" max="9730" width="8" style="1" customWidth="1"/>
    <col min="9731" max="9731" width="11.28515625" style="1" customWidth="1"/>
    <col min="9732" max="9732" width="11" style="1" customWidth="1"/>
    <col min="9733" max="9733" width="9.42578125" style="1" customWidth="1"/>
    <col min="9734" max="9734" width="8.5703125" style="1" customWidth="1"/>
    <col min="9735" max="9735" width="9.5703125" style="1" customWidth="1"/>
    <col min="9736" max="9737" width="9.140625" style="1" customWidth="1"/>
    <col min="9738" max="9984" width="9.140625" style="1"/>
    <col min="9985" max="9985" width="51.7109375" style="1" customWidth="1"/>
    <col min="9986" max="9986" width="8" style="1" customWidth="1"/>
    <col min="9987" max="9987" width="11.28515625" style="1" customWidth="1"/>
    <col min="9988" max="9988" width="11" style="1" customWidth="1"/>
    <col min="9989" max="9989" width="9.42578125" style="1" customWidth="1"/>
    <col min="9990" max="9990" width="8.5703125" style="1" customWidth="1"/>
    <col min="9991" max="9991" width="9.5703125" style="1" customWidth="1"/>
    <col min="9992" max="9993" width="9.140625" style="1" customWidth="1"/>
    <col min="9994" max="10240" width="9.140625" style="1"/>
    <col min="10241" max="10241" width="51.7109375" style="1" customWidth="1"/>
    <col min="10242" max="10242" width="8" style="1" customWidth="1"/>
    <col min="10243" max="10243" width="11.28515625" style="1" customWidth="1"/>
    <col min="10244" max="10244" width="11" style="1" customWidth="1"/>
    <col min="10245" max="10245" width="9.42578125" style="1" customWidth="1"/>
    <col min="10246" max="10246" width="8.5703125" style="1" customWidth="1"/>
    <col min="10247" max="10247" width="9.5703125" style="1" customWidth="1"/>
    <col min="10248" max="10249" width="9.140625" style="1" customWidth="1"/>
    <col min="10250" max="10496" width="9.140625" style="1"/>
    <col min="10497" max="10497" width="51.7109375" style="1" customWidth="1"/>
    <col min="10498" max="10498" width="8" style="1" customWidth="1"/>
    <col min="10499" max="10499" width="11.28515625" style="1" customWidth="1"/>
    <col min="10500" max="10500" width="11" style="1" customWidth="1"/>
    <col min="10501" max="10501" width="9.42578125" style="1" customWidth="1"/>
    <col min="10502" max="10502" width="8.5703125" style="1" customWidth="1"/>
    <col min="10503" max="10503" width="9.5703125" style="1" customWidth="1"/>
    <col min="10504" max="10505" width="9.140625" style="1" customWidth="1"/>
    <col min="10506" max="10752" width="9.140625" style="1"/>
    <col min="10753" max="10753" width="51.7109375" style="1" customWidth="1"/>
    <col min="10754" max="10754" width="8" style="1" customWidth="1"/>
    <col min="10755" max="10755" width="11.28515625" style="1" customWidth="1"/>
    <col min="10756" max="10756" width="11" style="1" customWidth="1"/>
    <col min="10757" max="10757" width="9.42578125" style="1" customWidth="1"/>
    <col min="10758" max="10758" width="8.5703125" style="1" customWidth="1"/>
    <col min="10759" max="10759" width="9.5703125" style="1" customWidth="1"/>
    <col min="10760" max="10761" width="9.140625" style="1" customWidth="1"/>
    <col min="10762" max="11008" width="9.140625" style="1"/>
    <col min="11009" max="11009" width="51.7109375" style="1" customWidth="1"/>
    <col min="11010" max="11010" width="8" style="1" customWidth="1"/>
    <col min="11011" max="11011" width="11.28515625" style="1" customWidth="1"/>
    <col min="11012" max="11012" width="11" style="1" customWidth="1"/>
    <col min="11013" max="11013" width="9.42578125" style="1" customWidth="1"/>
    <col min="11014" max="11014" width="8.5703125" style="1" customWidth="1"/>
    <col min="11015" max="11015" width="9.5703125" style="1" customWidth="1"/>
    <col min="11016" max="11017" width="9.140625" style="1" customWidth="1"/>
    <col min="11018" max="11264" width="9.140625" style="1"/>
    <col min="11265" max="11265" width="51.7109375" style="1" customWidth="1"/>
    <col min="11266" max="11266" width="8" style="1" customWidth="1"/>
    <col min="11267" max="11267" width="11.28515625" style="1" customWidth="1"/>
    <col min="11268" max="11268" width="11" style="1" customWidth="1"/>
    <col min="11269" max="11269" width="9.42578125" style="1" customWidth="1"/>
    <col min="11270" max="11270" width="8.5703125" style="1" customWidth="1"/>
    <col min="11271" max="11271" width="9.5703125" style="1" customWidth="1"/>
    <col min="11272" max="11273" width="9.140625" style="1" customWidth="1"/>
    <col min="11274" max="11520" width="9.140625" style="1"/>
    <col min="11521" max="11521" width="51.7109375" style="1" customWidth="1"/>
    <col min="11522" max="11522" width="8" style="1" customWidth="1"/>
    <col min="11523" max="11523" width="11.28515625" style="1" customWidth="1"/>
    <col min="11524" max="11524" width="11" style="1" customWidth="1"/>
    <col min="11525" max="11525" width="9.42578125" style="1" customWidth="1"/>
    <col min="11526" max="11526" width="8.5703125" style="1" customWidth="1"/>
    <col min="11527" max="11527" width="9.5703125" style="1" customWidth="1"/>
    <col min="11528" max="11529" width="9.140625" style="1" customWidth="1"/>
    <col min="11530" max="11776" width="9.140625" style="1"/>
    <col min="11777" max="11777" width="51.7109375" style="1" customWidth="1"/>
    <col min="11778" max="11778" width="8" style="1" customWidth="1"/>
    <col min="11779" max="11779" width="11.28515625" style="1" customWidth="1"/>
    <col min="11780" max="11780" width="11" style="1" customWidth="1"/>
    <col min="11781" max="11781" width="9.42578125" style="1" customWidth="1"/>
    <col min="11782" max="11782" width="8.5703125" style="1" customWidth="1"/>
    <col min="11783" max="11783" width="9.5703125" style="1" customWidth="1"/>
    <col min="11784" max="11785" width="9.140625" style="1" customWidth="1"/>
    <col min="11786" max="12032" width="9.140625" style="1"/>
    <col min="12033" max="12033" width="51.7109375" style="1" customWidth="1"/>
    <col min="12034" max="12034" width="8" style="1" customWidth="1"/>
    <col min="12035" max="12035" width="11.28515625" style="1" customWidth="1"/>
    <col min="12036" max="12036" width="11" style="1" customWidth="1"/>
    <col min="12037" max="12037" width="9.42578125" style="1" customWidth="1"/>
    <col min="12038" max="12038" width="8.5703125" style="1" customWidth="1"/>
    <col min="12039" max="12039" width="9.5703125" style="1" customWidth="1"/>
    <col min="12040" max="12041" width="9.140625" style="1" customWidth="1"/>
    <col min="12042" max="12288" width="9.140625" style="1"/>
    <col min="12289" max="12289" width="51.7109375" style="1" customWidth="1"/>
    <col min="12290" max="12290" width="8" style="1" customWidth="1"/>
    <col min="12291" max="12291" width="11.28515625" style="1" customWidth="1"/>
    <col min="12292" max="12292" width="11" style="1" customWidth="1"/>
    <col min="12293" max="12293" width="9.42578125" style="1" customWidth="1"/>
    <col min="12294" max="12294" width="8.5703125" style="1" customWidth="1"/>
    <col min="12295" max="12295" width="9.5703125" style="1" customWidth="1"/>
    <col min="12296" max="12297" width="9.140625" style="1" customWidth="1"/>
    <col min="12298" max="12544" width="9.140625" style="1"/>
    <col min="12545" max="12545" width="51.7109375" style="1" customWidth="1"/>
    <col min="12546" max="12546" width="8" style="1" customWidth="1"/>
    <col min="12547" max="12547" width="11.28515625" style="1" customWidth="1"/>
    <col min="12548" max="12548" width="11" style="1" customWidth="1"/>
    <col min="12549" max="12549" width="9.42578125" style="1" customWidth="1"/>
    <col min="12550" max="12550" width="8.5703125" style="1" customWidth="1"/>
    <col min="12551" max="12551" width="9.5703125" style="1" customWidth="1"/>
    <col min="12552" max="12553" width="9.140625" style="1" customWidth="1"/>
    <col min="12554" max="12800" width="9.140625" style="1"/>
    <col min="12801" max="12801" width="51.7109375" style="1" customWidth="1"/>
    <col min="12802" max="12802" width="8" style="1" customWidth="1"/>
    <col min="12803" max="12803" width="11.28515625" style="1" customWidth="1"/>
    <col min="12804" max="12804" width="11" style="1" customWidth="1"/>
    <col min="12805" max="12805" width="9.42578125" style="1" customWidth="1"/>
    <col min="12806" max="12806" width="8.5703125" style="1" customWidth="1"/>
    <col min="12807" max="12807" width="9.5703125" style="1" customWidth="1"/>
    <col min="12808" max="12809" width="9.140625" style="1" customWidth="1"/>
    <col min="12810" max="13056" width="9.140625" style="1"/>
    <col min="13057" max="13057" width="51.7109375" style="1" customWidth="1"/>
    <col min="13058" max="13058" width="8" style="1" customWidth="1"/>
    <col min="13059" max="13059" width="11.28515625" style="1" customWidth="1"/>
    <col min="13060" max="13060" width="11" style="1" customWidth="1"/>
    <col min="13061" max="13061" width="9.42578125" style="1" customWidth="1"/>
    <col min="13062" max="13062" width="8.5703125" style="1" customWidth="1"/>
    <col min="13063" max="13063" width="9.5703125" style="1" customWidth="1"/>
    <col min="13064" max="13065" width="9.140625" style="1" customWidth="1"/>
    <col min="13066" max="13312" width="9.140625" style="1"/>
    <col min="13313" max="13313" width="51.7109375" style="1" customWidth="1"/>
    <col min="13314" max="13314" width="8" style="1" customWidth="1"/>
    <col min="13315" max="13315" width="11.28515625" style="1" customWidth="1"/>
    <col min="13316" max="13316" width="11" style="1" customWidth="1"/>
    <col min="13317" max="13317" width="9.42578125" style="1" customWidth="1"/>
    <col min="13318" max="13318" width="8.5703125" style="1" customWidth="1"/>
    <col min="13319" max="13319" width="9.5703125" style="1" customWidth="1"/>
    <col min="13320" max="13321" width="9.140625" style="1" customWidth="1"/>
    <col min="13322" max="13568" width="9.140625" style="1"/>
    <col min="13569" max="13569" width="51.7109375" style="1" customWidth="1"/>
    <col min="13570" max="13570" width="8" style="1" customWidth="1"/>
    <col min="13571" max="13571" width="11.28515625" style="1" customWidth="1"/>
    <col min="13572" max="13572" width="11" style="1" customWidth="1"/>
    <col min="13573" max="13573" width="9.42578125" style="1" customWidth="1"/>
    <col min="13574" max="13574" width="8.5703125" style="1" customWidth="1"/>
    <col min="13575" max="13575" width="9.5703125" style="1" customWidth="1"/>
    <col min="13576" max="13577" width="9.140625" style="1" customWidth="1"/>
    <col min="13578" max="13824" width="9.140625" style="1"/>
    <col min="13825" max="13825" width="51.7109375" style="1" customWidth="1"/>
    <col min="13826" max="13826" width="8" style="1" customWidth="1"/>
    <col min="13827" max="13827" width="11.28515625" style="1" customWidth="1"/>
    <col min="13828" max="13828" width="11" style="1" customWidth="1"/>
    <col min="13829" max="13829" width="9.42578125" style="1" customWidth="1"/>
    <col min="13830" max="13830" width="8.5703125" style="1" customWidth="1"/>
    <col min="13831" max="13831" width="9.5703125" style="1" customWidth="1"/>
    <col min="13832" max="13833" width="9.140625" style="1" customWidth="1"/>
    <col min="13834" max="14080" width="9.140625" style="1"/>
    <col min="14081" max="14081" width="51.7109375" style="1" customWidth="1"/>
    <col min="14082" max="14082" width="8" style="1" customWidth="1"/>
    <col min="14083" max="14083" width="11.28515625" style="1" customWidth="1"/>
    <col min="14084" max="14084" width="11" style="1" customWidth="1"/>
    <col min="14085" max="14085" width="9.42578125" style="1" customWidth="1"/>
    <col min="14086" max="14086" width="8.5703125" style="1" customWidth="1"/>
    <col min="14087" max="14087" width="9.5703125" style="1" customWidth="1"/>
    <col min="14088" max="14089" width="9.140625" style="1" customWidth="1"/>
    <col min="14090" max="14336" width="9.140625" style="1"/>
    <col min="14337" max="14337" width="51.7109375" style="1" customWidth="1"/>
    <col min="14338" max="14338" width="8" style="1" customWidth="1"/>
    <col min="14339" max="14339" width="11.28515625" style="1" customWidth="1"/>
    <col min="14340" max="14340" width="11" style="1" customWidth="1"/>
    <col min="14341" max="14341" width="9.42578125" style="1" customWidth="1"/>
    <col min="14342" max="14342" width="8.5703125" style="1" customWidth="1"/>
    <col min="14343" max="14343" width="9.5703125" style="1" customWidth="1"/>
    <col min="14344" max="14345" width="9.140625" style="1" customWidth="1"/>
    <col min="14346" max="14592" width="9.140625" style="1"/>
    <col min="14593" max="14593" width="51.7109375" style="1" customWidth="1"/>
    <col min="14594" max="14594" width="8" style="1" customWidth="1"/>
    <col min="14595" max="14595" width="11.28515625" style="1" customWidth="1"/>
    <col min="14596" max="14596" width="11" style="1" customWidth="1"/>
    <col min="14597" max="14597" width="9.42578125" style="1" customWidth="1"/>
    <col min="14598" max="14598" width="8.5703125" style="1" customWidth="1"/>
    <col min="14599" max="14599" width="9.5703125" style="1" customWidth="1"/>
    <col min="14600" max="14601" width="9.140625" style="1" customWidth="1"/>
    <col min="14602" max="14848" width="9.140625" style="1"/>
    <col min="14849" max="14849" width="51.7109375" style="1" customWidth="1"/>
    <col min="14850" max="14850" width="8" style="1" customWidth="1"/>
    <col min="14851" max="14851" width="11.28515625" style="1" customWidth="1"/>
    <col min="14852" max="14852" width="11" style="1" customWidth="1"/>
    <col min="14853" max="14853" width="9.42578125" style="1" customWidth="1"/>
    <col min="14854" max="14854" width="8.5703125" style="1" customWidth="1"/>
    <col min="14855" max="14855" width="9.5703125" style="1" customWidth="1"/>
    <col min="14856" max="14857" width="9.140625" style="1" customWidth="1"/>
    <col min="14858" max="15104" width="9.140625" style="1"/>
    <col min="15105" max="15105" width="51.7109375" style="1" customWidth="1"/>
    <col min="15106" max="15106" width="8" style="1" customWidth="1"/>
    <col min="15107" max="15107" width="11.28515625" style="1" customWidth="1"/>
    <col min="15108" max="15108" width="11" style="1" customWidth="1"/>
    <col min="15109" max="15109" width="9.42578125" style="1" customWidth="1"/>
    <col min="15110" max="15110" width="8.5703125" style="1" customWidth="1"/>
    <col min="15111" max="15111" width="9.5703125" style="1" customWidth="1"/>
    <col min="15112" max="15113" width="9.140625" style="1" customWidth="1"/>
    <col min="15114" max="15360" width="9.140625" style="1"/>
    <col min="15361" max="15361" width="51.7109375" style="1" customWidth="1"/>
    <col min="15362" max="15362" width="8" style="1" customWidth="1"/>
    <col min="15363" max="15363" width="11.28515625" style="1" customWidth="1"/>
    <col min="15364" max="15364" width="11" style="1" customWidth="1"/>
    <col min="15365" max="15365" width="9.42578125" style="1" customWidth="1"/>
    <col min="15366" max="15366" width="8.5703125" style="1" customWidth="1"/>
    <col min="15367" max="15367" width="9.5703125" style="1" customWidth="1"/>
    <col min="15368" max="15369" width="9.140625" style="1" customWidth="1"/>
    <col min="15370" max="15616" width="9.140625" style="1"/>
    <col min="15617" max="15617" width="51.7109375" style="1" customWidth="1"/>
    <col min="15618" max="15618" width="8" style="1" customWidth="1"/>
    <col min="15619" max="15619" width="11.28515625" style="1" customWidth="1"/>
    <col min="15620" max="15620" width="11" style="1" customWidth="1"/>
    <col min="15621" max="15621" width="9.42578125" style="1" customWidth="1"/>
    <col min="15622" max="15622" width="8.5703125" style="1" customWidth="1"/>
    <col min="15623" max="15623" width="9.5703125" style="1" customWidth="1"/>
    <col min="15624" max="15625" width="9.140625" style="1" customWidth="1"/>
    <col min="15626" max="15872" width="9.140625" style="1"/>
    <col min="15873" max="15873" width="51.7109375" style="1" customWidth="1"/>
    <col min="15874" max="15874" width="8" style="1" customWidth="1"/>
    <col min="15875" max="15875" width="11.28515625" style="1" customWidth="1"/>
    <col min="15876" max="15876" width="11" style="1" customWidth="1"/>
    <col min="15877" max="15877" width="9.42578125" style="1" customWidth="1"/>
    <col min="15878" max="15878" width="8.5703125" style="1" customWidth="1"/>
    <col min="15879" max="15879" width="9.5703125" style="1" customWidth="1"/>
    <col min="15880" max="15881" width="9.140625" style="1" customWidth="1"/>
    <col min="15882" max="16128" width="9.140625" style="1"/>
    <col min="16129" max="16129" width="51.7109375" style="1" customWidth="1"/>
    <col min="16130" max="16130" width="8" style="1" customWidth="1"/>
    <col min="16131" max="16131" width="11.28515625" style="1" customWidth="1"/>
    <col min="16132" max="16132" width="11" style="1" customWidth="1"/>
    <col min="16133" max="16133" width="9.42578125" style="1" customWidth="1"/>
    <col min="16134" max="16134" width="8.5703125" style="1" customWidth="1"/>
    <col min="16135" max="16135" width="9.5703125" style="1" customWidth="1"/>
    <col min="16136" max="16137" width="9.140625" style="1" customWidth="1"/>
    <col min="16138" max="16384" width="9.140625" style="1"/>
  </cols>
  <sheetData>
    <row r="1" spans="1:11" s="80" customFormat="1" ht="15" customHeight="1" x14ac:dyDescent="0.2">
      <c r="A1" s="84" t="s">
        <v>130</v>
      </c>
      <c r="B1" s="84"/>
      <c r="C1" s="84"/>
      <c r="D1" s="84"/>
      <c r="E1" s="84"/>
      <c r="F1" s="84"/>
      <c r="G1" s="84"/>
    </row>
    <row r="2" spans="1:11" s="80" customFormat="1" ht="15" customHeight="1" x14ac:dyDescent="0.2">
      <c r="A2" s="84" t="s">
        <v>131</v>
      </c>
      <c r="B2" s="84"/>
      <c r="C2" s="84"/>
      <c r="D2" s="84"/>
      <c r="E2" s="84"/>
      <c r="F2" s="84"/>
      <c r="G2" s="84"/>
    </row>
    <row r="3" spans="1:11" s="80" customFormat="1" ht="15" customHeight="1" x14ac:dyDescent="0.2">
      <c r="A3" s="84" t="s">
        <v>132</v>
      </c>
      <c r="B3" s="84"/>
      <c r="C3" s="84"/>
      <c r="D3" s="84"/>
      <c r="E3" s="84"/>
      <c r="F3" s="84"/>
      <c r="G3" s="84"/>
    </row>
    <row r="4" spans="1:11" s="80" customFormat="1" ht="15" customHeight="1" x14ac:dyDescent="0.2">
      <c r="A4" s="84" t="s">
        <v>133</v>
      </c>
      <c r="B4" s="84"/>
      <c r="C4" s="84"/>
      <c r="D4" s="84"/>
      <c r="E4" s="84"/>
      <c r="F4" s="84"/>
      <c r="G4" s="84"/>
    </row>
    <row r="5" spans="1:11" s="7" customFormat="1" ht="73.5" customHeight="1" x14ac:dyDescent="0.2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6"/>
      <c r="K5" s="6"/>
    </row>
    <row r="6" spans="1:11" s="7" customFormat="1" ht="12.75" customHeight="1" x14ac:dyDescent="0.2">
      <c r="A6" s="8" t="s">
        <v>7</v>
      </c>
      <c r="B6" s="3"/>
      <c r="C6" s="9"/>
      <c r="D6" s="9">
        <v>16380.6</v>
      </c>
      <c r="E6" s="9"/>
      <c r="F6" s="9"/>
      <c r="G6" s="10"/>
      <c r="H6" s="6"/>
      <c r="K6" s="6"/>
    </row>
    <row r="7" spans="1:11" s="7" customFormat="1" ht="12.75" x14ac:dyDescent="0.2">
      <c r="A7" s="11" t="s">
        <v>8</v>
      </c>
      <c r="B7" s="2"/>
      <c r="C7" s="12">
        <f>C8+C12</f>
        <v>76157</v>
      </c>
      <c r="D7" s="12">
        <f>D8+D12</f>
        <v>74539.899999999994</v>
      </c>
      <c r="E7" s="12">
        <f>E8+E12</f>
        <v>100.00000000000001</v>
      </c>
      <c r="F7" s="13">
        <f t="shared" ref="F7:F13" si="0">D7/C7*100</f>
        <v>97.876623291358626</v>
      </c>
      <c r="G7" s="14">
        <f>C7-D7</f>
        <v>1617.1000000000058</v>
      </c>
      <c r="H7" s="6"/>
      <c r="I7" s="6"/>
      <c r="K7" s="6"/>
    </row>
    <row r="8" spans="1:11" s="7" customFormat="1" ht="12.75" x14ac:dyDescent="0.2">
      <c r="A8" s="15" t="s">
        <v>9</v>
      </c>
      <c r="B8" s="16">
        <v>10000</v>
      </c>
      <c r="C8" s="17">
        <f>C9+C10+C11</f>
        <v>62915.7</v>
      </c>
      <c r="D8" s="17">
        <f>D9+D10+D11</f>
        <v>61787.5</v>
      </c>
      <c r="E8" s="17">
        <f>D8/D7*100</f>
        <v>82.891847185198813</v>
      </c>
      <c r="F8" s="13">
        <f t="shared" si="0"/>
        <v>98.206806886039573</v>
      </c>
      <c r="G8" s="18">
        <f>G9+G10+G11</f>
        <v>1128.199999999996</v>
      </c>
      <c r="H8" s="6"/>
      <c r="I8" s="6"/>
      <c r="K8" s="6"/>
    </row>
    <row r="9" spans="1:11" s="7" customFormat="1" ht="12.75" x14ac:dyDescent="0.2">
      <c r="A9" s="15" t="s">
        <v>10</v>
      </c>
      <c r="B9" s="16">
        <v>10500</v>
      </c>
      <c r="C9" s="17">
        <v>55145.7</v>
      </c>
      <c r="D9" s="17">
        <v>53980.9</v>
      </c>
      <c r="E9" s="17">
        <f>D9/D7*100</f>
        <v>72.418798522670414</v>
      </c>
      <c r="F9" s="13">
        <f t="shared" si="0"/>
        <v>97.887777288165722</v>
      </c>
      <c r="G9" s="14">
        <f>C9-D9</f>
        <v>1164.7999999999956</v>
      </c>
      <c r="H9" s="6"/>
      <c r="I9" s="6"/>
      <c r="K9" s="6"/>
    </row>
    <row r="10" spans="1:11" s="7" customFormat="1" ht="25.5" x14ac:dyDescent="0.2">
      <c r="A10" s="15" t="s">
        <v>11</v>
      </c>
      <c r="B10" s="16">
        <v>11300</v>
      </c>
      <c r="C10" s="17">
        <v>400</v>
      </c>
      <c r="D10" s="17">
        <v>402.2</v>
      </c>
      <c r="E10" s="17">
        <f>D10/D7*100</f>
        <v>0.53957679041694451</v>
      </c>
      <c r="F10" s="13">
        <f t="shared" si="0"/>
        <v>100.55000000000001</v>
      </c>
      <c r="G10" s="14">
        <f>C10-D10</f>
        <v>-2.1999999999999886</v>
      </c>
      <c r="H10" s="6"/>
      <c r="I10" s="6"/>
      <c r="K10" s="6"/>
    </row>
    <row r="11" spans="1:11" s="7" customFormat="1" ht="12.75" x14ac:dyDescent="0.2">
      <c r="A11" s="15" t="s">
        <v>12</v>
      </c>
      <c r="B11" s="16">
        <v>11600</v>
      </c>
      <c r="C11" s="17">
        <v>7370</v>
      </c>
      <c r="D11" s="17">
        <v>7404.4</v>
      </c>
      <c r="E11" s="17">
        <f>D11/D7*100</f>
        <v>9.933471872111447</v>
      </c>
      <c r="F11" s="13">
        <f t="shared" si="0"/>
        <v>100.46675712347353</v>
      </c>
      <c r="G11" s="14">
        <f>C11-D11</f>
        <v>-34.399999999999636</v>
      </c>
      <c r="H11" s="6"/>
      <c r="I11" s="6"/>
      <c r="K11" s="6"/>
    </row>
    <row r="12" spans="1:11" s="7" customFormat="1" ht="12.75" x14ac:dyDescent="0.2">
      <c r="A12" s="15" t="s">
        <v>13</v>
      </c>
      <c r="B12" s="16">
        <v>20000</v>
      </c>
      <c r="C12" s="13">
        <f>C13</f>
        <v>13241.3</v>
      </c>
      <c r="D12" s="13">
        <f>D13</f>
        <v>12752.4</v>
      </c>
      <c r="E12" s="17">
        <f>D12/D7*100</f>
        <v>17.108152814801201</v>
      </c>
      <c r="F12" s="13">
        <f t="shared" si="0"/>
        <v>96.307764343380185</v>
      </c>
      <c r="G12" s="14">
        <f>C12-D12</f>
        <v>488.89999999999964</v>
      </c>
      <c r="H12" s="6"/>
      <c r="I12" s="6"/>
      <c r="K12" s="6"/>
    </row>
    <row r="13" spans="1:11" s="7" customFormat="1" ht="38.25" x14ac:dyDescent="0.2">
      <c r="A13" s="15" t="s">
        <v>14</v>
      </c>
      <c r="B13" s="16">
        <v>20200</v>
      </c>
      <c r="C13" s="13">
        <v>13241.3</v>
      </c>
      <c r="D13" s="13">
        <v>12752.4</v>
      </c>
      <c r="E13" s="17">
        <f>D13/D7*100</f>
        <v>17.108152814801201</v>
      </c>
      <c r="F13" s="13">
        <f t="shared" si="0"/>
        <v>96.307764343380185</v>
      </c>
      <c r="G13" s="14">
        <f>C13-D13</f>
        <v>488.89999999999964</v>
      </c>
      <c r="H13" s="6"/>
      <c r="I13" s="6"/>
      <c r="K13" s="6"/>
    </row>
    <row r="14" spans="1:11" s="7" customFormat="1" ht="12.75" x14ac:dyDescent="0.2">
      <c r="A14" s="8" t="s">
        <v>15</v>
      </c>
      <c r="B14" s="19"/>
      <c r="C14" s="20"/>
      <c r="D14" s="20"/>
      <c r="E14" s="20"/>
      <c r="F14" s="20"/>
      <c r="G14" s="21"/>
      <c r="H14" s="6"/>
      <c r="I14" s="6"/>
      <c r="K14" s="6"/>
    </row>
    <row r="15" spans="1:11" s="7" customFormat="1" ht="12.75" x14ac:dyDescent="0.2">
      <c r="A15" s="8" t="s">
        <v>16</v>
      </c>
      <c r="B15" s="22" t="s">
        <v>17</v>
      </c>
      <c r="C15" s="23">
        <f>C16+C17+C18+C20+C21+C19</f>
        <v>19930.3</v>
      </c>
      <c r="D15" s="23">
        <f>D16+D17+D18+D20+D21+D19</f>
        <v>19720.7</v>
      </c>
      <c r="E15" s="24">
        <f>D15/D44*100</f>
        <v>23.27582645725462</v>
      </c>
      <c r="F15" s="25">
        <f>D15/C15*100</f>
        <v>98.948334947291315</v>
      </c>
      <c r="G15" s="14">
        <f>C15-D15</f>
        <v>209.59999999999854</v>
      </c>
      <c r="H15" s="6"/>
      <c r="I15" s="6"/>
      <c r="K15" s="6"/>
    </row>
    <row r="16" spans="1:11" s="7" customFormat="1" ht="37.5" customHeight="1" x14ac:dyDescent="0.2">
      <c r="A16" s="8" t="s">
        <v>18</v>
      </c>
      <c r="B16" s="22" t="s">
        <v>19</v>
      </c>
      <c r="C16" s="26">
        <v>1332.2</v>
      </c>
      <c r="D16" s="26">
        <v>1325.6</v>
      </c>
      <c r="E16" s="24">
        <f>D16/D44*100</f>
        <v>1.5645710117661502</v>
      </c>
      <c r="F16" s="25">
        <f>D16/C16*100</f>
        <v>99.504578892058234</v>
      </c>
      <c r="G16" s="14">
        <f t="shared" ref="G16:G25" si="1">C16-D16</f>
        <v>6.6000000000001364</v>
      </c>
      <c r="H16" s="6"/>
      <c r="I16" s="6"/>
      <c r="K16" s="6"/>
    </row>
    <row r="17" spans="1:19" s="7" customFormat="1" ht="47.25" customHeight="1" x14ac:dyDescent="0.2">
      <c r="A17" s="8" t="s">
        <v>20</v>
      </c>
      <c r="B17" s="22" t="s">
        <v>21</v>
      </c>
      <c r="C17" s="24">
        <v>1679</v>
      </c>
      <c r="D17" s="24">
        <v>1628.7</v>
      </c>
      <c r="E17" s="24">
        <f>D17/D44*100</f>
        <v>1.9223120148336821</v>
      </c>
      <c r="F17" s="25">
        <f>D17/C17*100</f>
        <v>97.004169148302566</v>
      </c>
      <c r="G17" s="14">
        <f t="shared" si="1"/>
        <v>50.299999999999955</v>
      </c>
      <c r="H17" s="6"/>
      <c r="I17" s="6"/>
      <c r="K17" s="6"/>
    </row>
    <row r="18" spans="1:19" s="7" customFormat="1" ht="49.5" customHeight="1" x14ac:dyDescent="0.2">
      <c r="A18" s="8" t="s">
        <v>22</v>
      </c>
      <c r="B18" s="22" t="s">
        <v>23</v>
      </c>
      <c r="C18" s="24">
        <v>13480.8</v>
      </c>
      <c r="D18" s="24">
        <v>13428.7</v>
      </c>
      <c r="E18" s="24">
        <f>D18/D44*100</f>
        <v>15.849543411062239</v>
      </c>
      <c r="F18" s="25">
        <f>D18/C18*100</f>
        <v>99.613524419915748</v>
      </c>
      <c r="G18" s="14">
        <f t="shared" si="1"/>
        <v>52.099999999998545</v>
      </c>
      <c r="H18" s="6"/>
      <c r="I18" s="6"/>
      <c r="K18" s="6"/>
      <c r="S18" s="77"/>
    </row>
    <row r="19" spans="1:19" s="7" customFormat="1" ht="12.75" x14ac:dyDescent="0.2">
      <c r="A19" s="8" t="s">
        <v>24</v>
      </c>
      <c r="B19" s="22" t="s">
        <v>25</v>
      </c>
      <c r="C19" s="24">
        <v>3000</v>
      </c>
      <c r="D19" s="24">
        <v>2999.4</v>
      </c>
      <c r="E19" s="24">
        <f>D19/D45*100</f>
        <v>-29.445720680921301</v>
      </c>
      <c r="F19" s="25">
        <f>D19/C19*100</f>
        <v>99.98</v>
      </c>
      <c r="G19" s="14">
        <f t="shared" si="1"/>
        <v>0.59999999999990905</v>
      </c>
      <c r="H19" s="6"/>
      <c r="I19" s="6"/>
      <c r="K19" s="6"/>
      <c r="O19" s="6"/>
      <c r="P19" s="6"/>
      <c r="S19" s="77"/>
    </row>
    <row r="20" spans="1:19" s="7" customFormat="1" ht="12.75" x14ac:dyDescent="0.2">
      <c r="A20" s="8" t="s">
        <v>26</v>
      </c>
      <c r="B20" s="27" t="s">
        <v>27</v>
      </c>
      <c r="C20" s="24">
        <v>100</v>
      </c>
      <c r="D20" s="24">
        <v>0</v>
      </c>
      <c r="E20" s="24">
        <f>D20/D44*100</f>
        <v>0</v>
      </c>
      <c r="F20" s="25">
        <f t="shared" ref="F20:F39" si="2">D20/C20*100</f>
        <v>0</v>
      </c>
      <c r="G20" s="14">
        <f t="shared" si="1"/>
        <v>100</v>
      </c>
      <c r="H20" s="6"/>
      <c r="I20" s="6"/>
      <c r="K20" s="6"/>
      <c r="P20" s="78"/>
      <c r="S20" s="77"/>
    </row>
    <row r="21" spans="1:19" s="7" customFormat="1" ht="21.75" customHeight="1" x14ac:dyDescent="0.2">
      <c r="A21" s="8" t="s">
        <v>28</v>
      </c>
      <c r="B21" s="27" t="s">
        <v>29</v>
      </c>
      <c r="C21" s="24">
        <v>338.3</v>
      </c>
      <c r="D21" s="24">
        <v>338.3</v>
      </c>
      <c r="E21" s="24">
        <f>D21/D44*100</f>
        <v>0.39928664248678991</v>
      </c>
      <c r="F21" s="25">
        <f t="shared" si="2"/>
        <v>100</v>
      </c>
      <c r="G21" s="14">
        <f t="shared" si="1"/>
        <v>0</v>
      </c>
      <c r="H21" s="6"/>
      <c r="I21" s="6"/>
      <c r="K21" s="79"/>
      <c r="S21" s="77"/>
    </row>
    <row r="22" spans="1:19" s="7" customFormat="1" ht="27.75" customHeight="1" x14ac:dyDescent="0.2">
      <c r="A22" s="8" t="s">
        <v>30</v>
      </c>
      <c r="B22" s="27" t="s">
        <v>31</v>
      </c>
      <c r="C22" s="28">
        <f>C23</f>
        <v>101</v>
      </c>
      <c r="D22" s="28">
        <f>D23</f>
        <v>96</v>
      </c>
      <c r="E22" s="24">
        <f>D22/D44*100</f>
        <v>0.11330628932524928</v>
      </c>
      <c r="F22" s="25">
        <f t="shared" si="2"/>
        <v>95.049504950495049</v>
      </c>
      <c r="G22" s="26">
        <f>G23</f>
        <v>5</v>
      </c>
      <c r="H22" s="6"/>
      <c r="I22" s="6"/>
      <c r="K22" s="6"/>
      <c r="M22" s="6"/>
    </row>
    <row r="23" spans="1:19" s="7" customFormat="1" ht="41.25" customHeight="1" x14ac:dyDescent="0.2">
      <c r="A23" s="8" t="s">
        <v>32</v>
      </c>
      <c r="B23" s="27" t="s">
        <v>33</v>
      </c>
      <c r="C23" s="28">
        <v>101</v>
      </c>
      <c r="D23" s="28">
        <v>96</v>
      </c>
      <c r="E23" s="24">
        <f>D23/D44*100</f>
        <v>0.11330628932524928</v>
      </c>
      <c r="F23" s="25">
        <f>D23/C23*100</f>
        <v>95.049504950495049</v>
      </c>
      <c r="G23" s="14">
        <f>C23-D23</f>
        <v>5</v>
      </c>
      <c r="H23" s="6"/>
      <c r="I23" s="6"/>
      <c r="K23" s="6"/>
      <c r="M23" s="6"/>
    </row>
    <row r="24" spans="1:19" s="7" customFormat="1" ht="15.75" customHeight="1" x14ac:dyDescent="0.2">
      <c r="A24" s="8" t="s">
        <v>34</v>
      </c>
      <c r="B24" s="22" t="s">
        <v>35</v>
      </c>
      <c r="C24" s="24">
        <f>C25+C26</f>
        <v>660.7</v>
      </c>
      <c r="D24" s="24">
        <f>D25+D26</f>
        <v>659</v>
      </c>
      <c r="E24" s="24">
        <f>D24/D44*100</f>
        <v>0.77780046526395075</v>
      </c>
      <c r="F24" s="25">
        <f t="shared" si="2"/>
        <v>99.742697139397606</v>
      </c>
      <c r="G24" s="14">
        <f t="shared" si="1"/>
        <v>1.7000000000000455</v>
      </c>
      <c r="H24" s="6"/>
      <c r="I24" s="6"/>
      <c r="K24" s="6"/>
      <c r="M24" s="6"/>
    </row>
    <row r="25" spans="1:19" s="7" customFormat="1" ht="20.25" customHeight="1" x14ac:dyDescent="0.2">
      <c r="A25" s="8" t="s">
        <v>36</v>
      </c>
      <c r="B25" s="22" t="s">
        <v>37</v>
      </c>
      <c r="C25" s="24">
        <v>561.70000000000005</v>
      </c>
      <c r="D25" s="24">
        <v>560</v>
      </c>
      <c r="E25" s="24">
        <f>D25/D44*100</f>
        <v>0.66095335439728742</v>
      </c>
      <c r="F25" s="25">
        <f t="shared" si="2"/>
        <v>99.697347338436884</v>
      </c>
      <c r="G25" s="14">
        <f t="shared" si="1"/>
        <v>1.7000000000000455</v>
      </c>
      <c r="H25" s="6"/>
      <c r="I25" s="29"/>
      <c r="K25" s="6"/>
      <c r="M25" s="6"/>
    </row>
    <row r="26" spans="1:19" s="7" customFormat="1" ht="16.5" customHeight="1" x14ac:dyDescent="0.2">
      <c r="A26" s="8" t="s">
        <v>38</v>
      </c>
      <c r="B26" s="30" t="s">
        <v>39</v>
      </c>
      <c r="C26" s="24">
        <v>99</v>
      </c>
      <c r="D26" s="24">
        <v>99</v>
      </c>
      <c r="E26" s="24">
        <f>D26/D44*100</f>
        <v>0.11684711086666331</v>
      </c>
      <c r="F26" s="25">
        <f t="shared" si="2"/>
        <v>100</v>
      </c>
      <c r="G26" s="14">
        <f>C26-D26</f>
        <v>0</v>
      </c>
      <c r="H26" s="6"/>
      <c r="I26" s="29"/>
      <c r="K26" s="6"/>
      <c r="M26" s="6"/>
    </row>
    <row r="27" spans="1:19" s="7" customFormat="1" ht="18" customHeight="1" x14ac:dyDescent="0.2">
      <c r="A27" s="8" t="s">
        <v>40</v>
      </c>
      <c r="B27" s="22" t="s">
        <v>41</v>
      </c>
      <c r="C27" s="24">
        <f>C28+C29</f>
        <v>33056.5</v>
      </c>
      <c r="D27" s="24">
        <f>D28+D29</f>
        <v>32444</v>
      </c>
      <c r="E27" s="24">
        <f>D27/D44*100</f>
        <v>38.292804696545701</v>
      </c>
      <c r="F27" s="25">
        <f t="shared" si="2"/>
        <v>98.147111763193323</v>
      </c>
      <c r="G27" s="14">
        <f t="shared" ref="G27:G44" si="3">C27-D27</f>
        <v>612.5</v>
      </c>
      <c r="H27" s="6"/>
      <c r="I27" s="6"/>
      <c r="K27" s="6"/>
      <c r="M27" s="6"/>
    </row>
    <row r="28" spans="1:19" s="7" customFormat="1" ht="15.75" customHeight="1" x14ac:dyDescent="0.2">
      <c r="A28" s="8" t="s">
        <v>42</v>
      </c>
      <c r="B28" s="27" t="s">
        <v>43</v>
      </c>
      <c r="C28" s="24">
        <v>26601.8</v>
      </c>
      <c r="D28" s="24">
        <v>26008.9</v>
      </c>
      <c r="E28" s="24">
        <f>D28/D44*100</f>
        <v>30.697624462827878</v>
      </c>
      <c r="F28" s="25">
        <f t="shared" si="2"/>
        <v>97.77120345239797</v>
      </c>
      <c r="G28" s="14">
        <f t="shared" si="3"/>
        <v>592.89999999999782</v>
      </c>
      <c r="H28" s="6"/>
      <c r="I28" s="6"/>
      <c r="K28" s="6"/>
      <c r="M28" s="6"/>
    </row>
    <row r="29" spans="1:19" s="7" customFormat="1" ht="25.5" x14ac:dyDescent="0.2">
      <c r="A29" s="8" t="s">
        <v>44</v>
      </c>
      <c r="B29" s="31" t="s">
        <v>45</v>
      </c>
      <c r="C29" s="24">
        <v>6454.7</v>
      </c>
      <c r="D29" s="24">
        <v>6435.1</v>
      </c>
      <c r="E29" s="24">
        <f>D29/D44*100</f>
        <v>7.59518023371783</v>
      </c>
      <c r="F29" s="25">
        <f t="shared" si="2"/>
        <v>99.696345298774546</v>
      </c>
      <c r="G29" s="14">
        <f t="shared" si="3"/>
        <v>19.599999999999454</v>
      </c>
      <c r="H29" s="6"/>
      <c r="I29" s="6"/>
      <c r="K29" s="6"/>
      <c r="M29" s="6"/>
    </row>
    <row r="30" spans="1:19" s="7" customFormat="1" ht="12.75" x14ac:dyDescent="0.2">
      <c r="A30" s="8" t="s">
        <v>46</v>
      </c>
      <c r="B30" s="31" t="s">
        <v>47</v>
      </c>
      <c r="C30" s="24">
        <f>C31</f>
        <v>29.9</v>
      </c>
      <c r="D30" s="24">
        <f>D31</f>
        <v>24.9</v>
      </c>
      <c r="E30" s="24">
        <f>D30/D44*100</f>
        <v>2.9388818793736528E-2</v>
      </c>
      <c r="F30" s="25">
        <f t="shared" si="2"/>
        <v>83.277591973244142</v>
      </c>
      <c r="G30" s="14">
        <f t="shared" si="3"/>
        <v>5</v>
      </c>
      <c r="H30" s="6"/>
      <c r="I30" s="29"/>
      <c r="K30" s="6"/>
      <c r="M30" s="6"/>
    </row>
    <row r="31" spans="1:19" s="7" customFormat="1" ht="12.75" x14ac:dyDescent="0.2">
      <c r="A31" s="8" t="s">
        <v>48</v>
      </c>
      <c r="B31" s="31" t="s">
        <v>49</v>
      </c>
      <c r="C31" s="24">
        <v>29.9</v>
      </c>
      <c r="D31" s="24">
        <v>24.9</v>
      </c>
      <c r="E31" s="24">
        <f>D31/D44*100</f>
        <v>2.9388818793736528E-2</v>
      </c>
      <c r="F31" s="25">
        <f t="shared" si="2"/>
        <v>83.277591973244142</v>
      </c>
      <c r="G31" s="14">
        <f t="shared" si="3"/>
        <v>5</v>
      </c>
      <c r="H31" s="6"/>
      <c r="I31" s="29"/>
      <c r="K31" s="6"/>
      <c r="M31" s="6"/>
    </row>
    <row r="32" spans="1:19" s="7" customFormat="1" ht="12.75" x14ac:dyDescent="0.2">
      <c r="A32" s="8" t="s">
        <v>50</v>
      </c>
      <c r="B32" s="22" t="s">
        <v>51</v>
      </c>
      <c r="C32" s="24">
        <f>C34+C33</f>
        <v>453.4</v>
      </c>
      <c r="D32" s="24">
        <f>D34+D33</f>
        <v>447.90000000000003</v>
      </c>
      <c r="E32" s="24">
        <f>D32/D44*100</f>
        <v>0.52864465613311618</v>
      </c>
      <c r="F32" s="25">
        <f t="shared" si="2"/>
        <v>98.786943096603451</v>
      </c>
      <c r="G32" s="14">
        <f t="shared" si="3"/>
        <v>5.4999999999999432</v>
      </c>
      <c r="H32" s="6"/>
      <c r="I32" s="29"/>
      <c r="K32" s="6"/>
      <c r="M32" s="6"/>
    </row>
    <row r="33" spans="1:13" s="7" customFormat="1" ht="25.5" x14ac:dyDescent="0.2">
      <c r="A33" s="8" t="s">
        <v>52</v>
      </c>
      <c r="B33" s="22" t="s">
        <v>53</v>
      </c>
      <c r="C33" s="24">
        <v>309</v>
      </c>
      <c r="D33" s="24">
        <v>303.60000000000002</v>
      </c>
      <c r="E33" s="24">
        <f>D33/D44*100</f>
        <v>0.35833113999110083</v>
      </c>
      <c r="F33" s="25">
        <f t="shared" si="2"/>
        <v>98.252427184466029</v>
      </c>
      <c r="G33" s="14">
        <f t="shared" si="3"/>
        <v>5.3999999999999773</v>
      </c>
      <c r="H33" s="6"/>
      <c r="I33" s="29"/>
      <c r="K33" s="6"/>
      <c r="M33" s="6"/>
    </row>
    <row r="34" spans="1:13" s="7" customFormat="1" ht="18" customHeight="1" x14ac:dyDescent="0.2">
      <c r="A34" s="8" t="s">
        <v>54</v>
      </c>
      <c r="B34" s="22" t="s">
        <v>55</v>
      </c>
      <c r="C34" s="24">
        <v>144.4</v>
      </c>
      <c r="D34" s="24">
        <v>144.30000000000001</v>
      </c>
      <c r="E34" s="24">
        <f>D34/D44*100</f>
        <v>0.17031351614201531</v>
      </c>
      <c r="F34" s="25">
        <f t="shared" si="2"/>
        <v>99.930747922437675</v>
      </c>
      <c r="G34" s="14">
        <f t="shared" si="3"/>
        <v>9.9999999999994316E-2</v>
      </c>
      <c r="H34" s="6"/>
      <c r="I34" s="29"/>
      <c r="K34" s="6"/>
      <c r="M34" s="6"/>
    </row>
    <row r="35" spans="1:13" s="7" customFormat="1" ht="17.25" customHeight="1" x14ac:dyDescent="0.2">
      <c r="A35" s="8" t="s">
        <v>56</v>
      </c>
      <c r="B35" s="22" t="s">
        <v>57</v>
      </c>
      <c r="C35" s="28">
        <f>C36</f>
        <v>16665.400000000001</v>
      </c>
      <c r="D35" s="28">
        <f>D36</f>
        <v>16619.7</v>
      </c>
      <c r="E35" s="24">
        <f>D35/D44*100</f>
        <v>19.615797257279642</v>
      </c>
      <c r="F35" s="28">
        <f>F36</f>
        <v>99.725779159216103</v>
      </c>
      <c r="G35" s="26">
        <f>G36</f>
        <v>45.700000000000728</v>
      </c>
      <c r="H35" s="6"/>
      <c r="I35" s="29"/>
      <c r="K35" s="6"/>
      <c r="M35" s="6"/>
    </row>
    <row r="36" spans="1:13" s="7" customFormat="1" ht="15.75" customHeight="1" x14ac:dyDescent="0.2">
      <c r="A36" s="8" t="s">
        <v>58</v>
      </c>
      <c r="B36" s="22" t="s">
        <v>59</v>
      </c>
      <c r="C36" s="28">
        <v>16665.400000000001</v>
      </c>
      <c r="D36" s="28">
        <v>16619.7</v>
      </c>
      <c r="E36" s="24">
        <f>D36/D44*100</f>
        <v>19.615797257279642</v>
      </c>
      <c r="F36" s="25">
        <f>D36/C36*100</f>
        <v>99.725779159216103</v>
      </c>
      <c r="G36" s="14">
        <f>C36-D36</f>
        <v>45.700000000000728</v>
      </c>
      <c r="H36" s="6"/>
      <c r="I36" s="29"/>
      <c r="K36" s="6"/>
      <c r="M36" s="6"/>
    </row>
    <row r="37" spans="1:13" s="7" customFormat="1" ht="16.5" customHeight="1" x14ac:dyDescent="0.2">
      <c r="A37" s="8" t="s">
        <v>60</v>
      </c>
      <c r="B37" s="31" t="s">
        <v>61</v>
      </c>
      <c r="C37" s="28">
        <f>C38+C39</f>
        <v>12024.8</v>
      </c>
      <c r="D37" s="28">
        <f>D38+D39</f>
        <v>11578.9</v>
      </c>
      <c r="E37" s="24">
        <f>D37/D44*100</f>
        <v>13.666272848626344</v>
      </c>
      <c r="F37" s="25">
        <f t="shared" si="2"/>
        <v>96.291830217550398</v>
      </c>
      <c r="G37" s="14">
        <f t="shared" si="3"/>
        <v>445.89999999999964</v>
      </c>
      <c r="H37" s="6"/>
      <c r="I37" s="29"/>
      <c r="K37" s="6"/>
      <c r="M37" s="6"/>
    </row>
    <row r="38" spans="1:13" s="7" customFormat="1" ht="16.5" customHeight="1" x14ac:dyDescent="0.2">
      <c r="A38" s="8" t="s">
        <v>62</v>
      </c>
      <c r="B38" s="31" t="s">
        <v>63</v>
      </c>
      <c r="C38" s="28">
        <v>645.29999999999995</v>
      </c>
      <c r="D38" s="28">
        <v>645.29999999999995</v>
      </c>
      <c r="E38" s="24">
        <f>D38/D44*100</f>
        <v>0.76163071355815992</v>
      </c>
      <c r="F38" s="25">
        <f t="shared" si="2"/>
        <v>100</v>
      </c>
      <c r="G38" s="14">
        <f t="shared" si="3"/>
        <v>0</v>
      </c>
      <c r="H38" s="6"/>
      <c r="I38" s="29"/>
      <c r="K38" s="6"/>
      <c r="M38" s="6"/>
    </row>
    <row r="39" spans="1:13" s="7" customFormat="1" ht="16.5" customHeight="1" x14ac:dyDescent="0.2">
      <c r="A39" s="8" t="s">
        <v>64</v>
      </c>
      <c r="B39" s="22" t="s">
        <v>65</v>
      </c>
      <c r="C39" s="32">
        <v>11379.5</v>
      </c>
      <c r="D39" s="32">
        <v>10933.6</v>
      </c>
      <c r="E39" s="24">
        <f>D39/D44*100</f>
        <v>12.904642135068181</v>
      </c>
      <c r="F39" s="25">
        <f t="shared" si="2"/>
        <v>96.081550155982256</v>
      </c>
      <c r="G39" s="14">
        <f t="shared" si="3"/>
        <v>445.89999999999964</v>
      </c>
      <c r="H39" s="6"/>
      <c r="I39" s="29"/>
      <c r="K39" s="6"/>
      <c r="M39" s="6"/>
    </row>
    <row r="40" spans="1:13" s="7" customFormat="1" ht="15" customHeight="1" x14ac:dyDescent="0.2">
      <c r="A40" s="33" t="s">
        <v>66</v>
      </c>
      <c r="B40" s="27" t="s">
        <v>67</v>
      </c>
      <c r="C40" s="28">
        <f>C41</f>
        <v>1719</v>
      </c>
      <c r="D40" s="28">
        <f>D41</f>
        <v>1719</v>
      </c>
      <c r="E40" s="28">
        <f>E41</f>
        <v>2.028890743230245</v>
      </c>
      <c r="F40" s="28">
        <f>F41</f>
        <v>100</v>
      </c>
      <c r="G40" s="26">
        <f>G41</f>
        <v>0</v>
      </c>
      <c r="H40" s="6"/>
      <c r="I40" s="29"/>
      <c r="K40" s="6"/>
      <c r="M40" s="6"/>
    </row>
    <row r="41" spans="1:13" s="7" customFormat="1" ht="17.25" customHeight="1" x14ac:dyDescent="0.2">
      <c r="A41" s="33" t="s">
        <v>68</v>
      </c>
      <c r="B41" s="27" t="s">
        <v>69</v>
      </c>
      <c r="C41" s="28">
        <v>1719</v>
      </c>
      <c r="D41" s="28">
        <v>1719</v>
      </c>
      <c r="E41" s="24">
        <f>D41/D44*100</f>
        <v>2.028890743230245</v>
      </c>
      <c r="F41" s="25">
        <f>D41/C41*100</f>
        <v>100</v>
      </c>
      <c r="G41" s="14">
        <f t="shared" si="3"/>
        <v>0</v>
      </c>
      <c r="H41" s="6"/>
      <c r="I41" s="29"/>
      <c r="K41" s="6"/>
      <c r="M41" s="6"/>
    </row>
    <row r="42" spans="1:13" s="7" customFormat="1" ht="17.25" customHeight="1" x14ac:dyDescent="0.2">
      <c r="A42" s="8" t="s">
        <v>70</v>
      </c>
      <c r="B42" s="27" t="s">
        <v>71</v>
      </c>
      <c r="C42" s="28">
        <f>C43</f>
        <v>1416</v>
      </c>
      <c r="D42" s="28">
        <f>D43</f>
        <v>1416</v>
      </c>
      <c r="E42" s="28">
        <f>E43</f>
        <v>1.6712677675474268</v>
      </c>
      <c r="F42" s="28">
        <f>F43</f>
        <v>100</v>
      </c>
      <c r="G42" s="26">
        <f>G43</f>
        <v>0</v>
      </c>
      <c r="H42" s="6"/>
      <c r="I42" s="29"/>
      <c r="K42" s="6"/>
      <c r="M42" s="6"/>
    </row>
    <row r="43" spans="1:13" s="7" customFormat="1" ht="21.75" customHeight="1" x14ac:dyDescent="0.2">
      <c r="A43" s="34" t="s">
        <v>72</v>
      </c>
      <c r="B43" s="27" t="s">
        <v>73</v>
      </c>
      <c r="C43" s="28">
        <v>1416</v>
      </c>
      <c r="D43" s="28">
        <v>1416</v>
      </c>
      <c r="E43" s="24">
        <f>D43/D44*100</f>
        <v>1.6712677675474268</v>
      </c>
      <c r="F43" s="25">
        <f>D43/C43*100</f>
        <v>100</v>
      </c>
      <c r="G43" s="14">
        <f t="shared" si="3"/>
        <v>0</v>
      </c>
      <c r="H43" s="6"/>
      <c r="I43" s="29"/>
      <c r="K43" s="6"/>
      <c r="M43" s="6"/>
    </row>
    <row r="44" spans="1:13" s="7" customFormat="1" ht="17.25" customHeight="1" x14ac:dyDescent="0.2">
      <c r="A44" s="35" t="s">
        <v>74</v>
      </c>
      <c r="B44" s="36"/>
      <c r="C44" s="37">
        <f>C15+C22+C24+C27+C35+C37+C40+C42+C32+C30</f>
        <v>86056.999999999985</v>
      </c>
      <c r="D44" s="37">
        <f>D15+D22+D24+D27+D35+D37+D40+D42+D32+D30</f>
        <v>84726.099999999977</v>
      </c>
      <c r="E44" s="37">
        <f>E15+E22+E24+E27+E35+E37+E40+E42+E32</f>
        <v>99.970611181206294</v>
      </c>
      <c r="F44" s="38">
        <f>D44/C44*100</f>
        <v>98.453466888225236</v>
      </c>
      <c r="G44" s="14">
        <f t="shared" si="3"/>
        <v>1330.9000000000087</v>
      </c>
      <c r="H44" s="6"/>
      <c r="I44" s="29"/>
      <c r="K44" s="6"/>
    </row>
    <row r="45" spans="1:13" s="7" customFormat="1" ht="17.25" customHeight="1" x14ac:dyDescent="0.2">
      <c r="A45" s="39" t="s">
        <v>75</v>
      </c>
      <c r="B45" s="40"/>
      <c r="C45" s="41">
        <f>C7-C44</f>
        <v>-9899.9999999999854</v>
      </c>
      <c r="D45" s="41">
        <f>D7-D44</f>
        <v>-10186.199999999983</v>
      </c>
      <c r="E45" s="41"/>
      <c r="F45" s="42"/>
      <c r="G45" s="43"/>
      <c r="H45" s="6"/>
      <c r="I45" s="29"/>
      <c r="K45" s="6"/>
    </row>
    <row r="46" spans="1:13" s="7" customFormat="1" ht="16.5" customHeight="1" x14ac:dyDescent="0.2">
      <c r="A46" s="8" t="s">
        <v>76</v>
      </c>
      <c r="B46" s="40"/>
      <c r="C46" s="41"/>
      <c r="D46" s="41">
        <f>D6+D7-D44</f>
        <v>6194.4000000000233</v>
      </c>
      <c r="E46" s="41"/>
      <c r="F46" s="42"/>
      <c r="G46" s="43"/>
      <c r="H46" s="6"/>
      <c r="I46" s="29"/>
      <c r="K46" s="6"/>
    </row>
    <row r="48" spans="1:13" ht="47.25" customHeight="1" x14ac:dyDescent="0.25">
      <c r="A48" s="99" t="s">
        <v>134</v>
      </c>
      <c r="B48" s="99"/>
      <c r="C48" s="99"/>
      <c r="D48" s="99"/>
      <c r="E48" s="99"/>
      <c r="F48" s="99"/>
      <c r="G48" s="1"/>
      <c r="H48" s="1"/>
      <c r="K48" s="1"/>
    </row>
    <row r="49" spans="1:256" ht="89.25" customHeight="1" x14ac:dyDescent="0.25">
      <c r="A49" s="45" t="s">
        <v>77</v>
      </c>
      <c r="B49" s="100" t="s">
        <v>78</v>
      </c>
      <c r="C49" s="101"/>
      <c r="D49" s="45" t="s">
        <v>79</v>
      </c>
      <c r="E49" s="45" t="s">
        <v>80</v>
      </c>
      <c r="F49" s="45" t="s">
        <v>81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x14ac:dyDescent="0.25">
      <c r="A50" s="102" t="s">
        <v>82</v>
      </c>
      <c r="B50" s="102"/>
      <c r="C50" s="102"/>
      <c r="D50" s="89"/>
      <c r="E50" s="89"/>
      <c r="F50" s="89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x14ac:dyDescent="0.25">
      <c r="A51" s="102" t="s">
        <v>83</v>
      </c>
      <c r="B51" s="102"/>
      <c r="C51" s="102"/>
      <c r="D51" s="89"/>
      <c r="E51" s="89"/>
      <c r="F51" s="89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x14ac:dyDescent="0.25">
      <c r="A52" s="47" t="s">
        <v>84</v>
      </c>
      <c r="B52" s="48" t="s">
        <v>85</v>
      </c>
      <c r="C52" s="49" t="s">
        <v>86</v>
      </c>
      <c r="D52" s="50">
        <v>1</v>
      </c>
      <c r="E52" s="50">
        <v>1</v>
      </c>
      <c r="F52" s="51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x14ac:dyDescent="0.25">
      <c r="A53" s="47" t="s">
        <v>87</v>
      </c>
      <c r="B53" s="48" t="s">
        <v>85</v>
      </c>
      <c r="C53" s="49" t="s">
        <v>86</v>
      </c>
      <c r="D53" s="52">
        <v>982.4</v>
      </c>
      <c r="E53" s="52">
        <v>982.4</v>
      </c>
      <c r="F53" s="53">
        <f>D53-E53</f>
        <v>0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x14ac:dyDescent="0.25">
      <c r="A54" s="102" t="s">
        <v>88</v>
      </c>
      <c r="B54" s="102"/>
      <c r="C54" s="102"/>
      <c r="D54" s="89"/>
      <c r="E54" s="89"/>
      <c r="F54" s="89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x14ac:dyDescent="0.25">
      <c r="A55" s="47" t="s">
        <v>84</v>
      </c>
      <c r="B55" s="48" t="s">
        <v>89</v>
      </c>
      <c r="C55" s="49" t="s">
        <v>90</v>
      </c>
      <c r="D55" s="50">
        <v>1</v>
      </c>
      <c r="E55" s="50">
        <v>1</v>
      </c>
      <c r="F55" s="53">
        <f>D55-E55</f>
        <v>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x14ac:dyDescent="0.25">
      <c r="A56" s="47" t="s">
        <v>87</v>
      </c>
      <c r="B56" s="48" t="s">
        <v>89</v>
      </c>
      <c r="C56" s="49" t="s">
        <v>90</v>
      </c>
      <c r="D56" s="54">
        <v>628.70000000000005</v>
      </c>
      <c r="E56" s="54">
        <v>628.70000000000005</v>
      </c>
      <c r="F56" s="53">
        <f>D56-E56</f>
        <v>0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x14ac:dyDescent="0.25">
      <c r="A57" s="89" t="s">
        <v>91</v>
      </c>
      <c r="B57" s="89"/>
      <c r="C57" s="89"/>
      <c r="D57" s="55">
        <f>D52+D55</f>
        <v>2</v>
      </c>
      <c r="E57" s="55">
        <f>E52+E55</f>
        <v>2</v>
      </c>
      <c r="F57" s="47">
        <f>D57-E57</f>
        <v>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x14ac:dyDescent="0.25">
      <c r="A58" s="89" t="s">
        <v>92</v>
      </c>
      <c r="B58" s="89"/>
      <c r="C58" s="89"/>
      <c r="D58" s="54">
        <f>D53+D56</f>
        <v>1611.1</v>
      </c>
      <c r="E58" s="54">
        <f>E53+E56</f>
        <v>1611.1</v>
      </c>
      <c r="F58" s="53">
        <f>D58-E58</f>
        <v>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x14ac:dyDescent="0.25">
      <c r="A59" s="89" t="s">
        <v>93</v>
      </c>
      <c r="B59" s="89"/>
      <c r="C59" s="89"/>
      <c r="D59" s="89"/>
      <c r="E59" s="89"/>
      <c r="F59" s="89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x14ac:dyDescent="0.25">
      <c r="A60" s="94" t="s">
        <v>94</v>
      </c>
      <c r="B60" s="94"/>
      <c r="C60" s="94"/>
      <c r="D60" s="89"/>
      <c r="E60" s="89"/>
      <c r="F60" s="89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x14ac:dyDescent="0.25">
      <c r="A61" s="47" t="s">
        <v>84</v>
      </c>
      <c r="B61" s="22" t="s">
        <v>95</v>
      </c>
      <c r="C61" s="49" t="s">
        <v>96</v>
      </c>
      <c r="D61" s="50">
        <v>1</v>
      </c>
      <c r="E61" s="50">
        <v>1</v>
      </c>
      <c r="F61" s="47">
        <f>D61-E61</f>
        <v>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x14ac:dyDescent="0.25">
      <c r="A62" s="56" t="s">
        <v>87</v>
      </c>
      <c r="B62" s="57" t="s">
        <v>95</v>
      </c>
      <c r="C62" s="49" t="s">
        <v>96</v>
      </c>
      <c r="D62" s="52">
        <v>982.4</v>
      </c>
      <c r="E62" s="52">
        <v>982.4</v>
      </c>
      <c r="F62" s="58">
        <f>D62-E62</f>
        <v>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256" x14ac:dyDescent="0.25">
      <c r="A63" s="95" t="s">
        <v>97</v>
      </c>
      <c r="B63" s="95"/>
      <c r="C63" s="95"/>
      <c r="D63" s="95"/>
      <c r="E63" s="95"/>
      <c r="F63" s="95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x14ac:dyDescent="0.25">
      <c r="A64" s="56" t="s">
        <v>84</v>
      </c>
      <c r="B64" s="59" t="s">
        <v>95</v>
      </c>
      <c r="C64" s="49" t="s">
        <v>96</v>
      </c>
      <c r="D64" s="60">
        <v>9</v>
      </c>
      <c r="E64" s="60">
        <v>9</v>
      </c>
      <c r="F64" s="56">
        <f>D64-E64</f>
        <v>0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x14ac:dyDescent="0.25">
      <c r="A65" s="56" t="s">
        <v>98</v>
      </c>
      <c r="B65" s="59" t="s">
        <v>95</v>
      </c>
      <c r="C65" s="49" t="s">
        <v>96</v>
      </c>
      <c r="D65" s="54">
        <v>5910.6</v>
      </c>
      <c r="E65" s="54">
        <v>5910.6</v>
      </c>
      <c r="F65" s="61">
        <f>D65-E65</f>
        <v>0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x14ac:dyDescent="0.25">
      <c r="A66" s="96" t="s">
        <v>99</v>
      </c>
      <c r="B66" s="97"/>
      <c r="C66" s="97"/>
      <c r="D66" s="97"/>
      <c r="E66" s="97"/>
      <c r="F66" s="98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x14ac:dyDescent="0.25">
      <c r="A67" s="56" t="s">
        <v>84</v>
      </c>
      <c r="B67" s="59" t="s">
        <v>95</v>
      </c>
      <c r="C67" s="49" t="s">
        <v>96</v>
      </c>
      <c r="D67" s="60">
        <v>2</v>
      </c>
      <c r="E67" s="60">
        <v>2</v>
      </c>
      <c r="F67" s="56">
        <f>D67-E67</f>
        <v>0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x14ac:dyDescent="0.25">
      <c r="A68" s="56" t="s">
        <v>98</v>
      </c>
      <c r="B68" s="59" t="s">
        <v>95</v>
      </c>
      <c r="C68" s="49" t="s">
        <v>96</v>
      </c>
      <c r="D68" s="54">
        <v>724.5</v>
      </c>
      <c r="E68" s="54">
        <v>724.5</v>
      </c>
      <c r="F68" s="61">
        <f>D68-E68</f>
        <v>0</v>
      </c>
      <c r="G68" s="46"/>
      <c r="H68" s="62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x14ac:dyDescent="0.25">
      <c r="A69" s="94" t="s">
        <v>100</v>
      </c>
      <c r="B69" s="94"/>
      <c r="C69" s="94"/>
      <c r="D69" s="89"/>
      <c r="E69" s="89"/>
      <c r="F69" s="89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x14ac:dyDescent="0.25">
      <c r="A70" s="47" t="s">
        <v>84</v>
      </c>
      <c r="B70" s="22" t="s">
        <v>101</v>
      </c>
      <c r="C70" s="49" t="s">
        <v>102</v>
      </c>
      <c r="D70" s="50">
        <v>2</v>
      </c>
      <c r="E70" s="45">
        <v>2</v>
      </c>
      <c r="F70" s="47">
        <f>D70-E70</f>
        <v>0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x14ac:dyDescent="0.25">
      <c r="A71" s="47" t="s">
        <v>87</v>
      </c>
      <c r="B71" s="22" t="s">
        <v>101</v>
      </c>
      <c r="C71" s="49" t="s">
        <v>102</v>
      </c>
      <c r="D71" s="63">
        <v>1296.7</v>
      </c>
      <c r="E71" s="63">
        <v>1296.7</v>
      </c>
      <c r="F71" s="64">
        <f>D71-E71</f>
        <v>0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256" x14ac:dyDescent="0.25">
      <c r="A72" s="89" t="s">
        <v>91</v>
      </c>
      <c r="B72" s="89"/>
      <c r="C72" s="89"/>
      <c r="D72" s="54">
        <f>D61+D64+D70+D70</f>
        <v>14</v>
      </c>
      <c r="E72" s="54">
        <f>E61+E64+E70+E70</f>
        <v>14</v>
      </c>
      <c r="F72" s="47">
        <f>D72-E72</f>
        <v>0</v>
      </c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x14ac:dyDescent="0.25">
      <c r="A73" s="89" t="s">
        <v>92</v>
      </c>
      <c r="B73" s="89"/>
      <c r="C73" s="89"/>
      <c r="D73" s="54">
        <f>D62+D65+D71+D68</f>
        <v>8914.2000000000007</v>
      </c>
      <c r="E73" s="54">
        <f>E62+E65+E71+E68</f>
        <v>8914.2000000000007</v>
      </c>
      <c r="F73" s="64">
        <f>D73-E73</f>
        <v>0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x14ac:dyDescent="0.25">
      <c r="A74" s="90" t="s">
        <v>103</v>
      </c>
      <c r="B74" s="90"/>
      <c r="C74" s="90"/>
      <c r="D74" s="63"/>
      <c r="E74" s="63"/>
      <c r="F74" s="6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256" x14ac:dyDescent="0.25">
      <c r="A75" s="89" t="s">
        <v>104</v>
      </c>
      <c r="B75" s="89"/>
      <c r="C75" s="89"/>
      <c r="D75" s="63">
        <f>D57+D72</f>
        <v>16</v>
      </c>
      <c r="E75" s="63">
        <f>E57+E72</f>
        <v>16</v>
      </c>
      <c r="F75" s="66">
        <f>D75-E75</f>
        <v>0</v>
      </c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1:256" x14ac:dyDescent="0.25">
      <c r="A76" s="89" t="s">
        <v>105</v>
      </c>
      <c r="B76" s="89"/>
      <c r="C76" s="89"/>
      <c r="D76" s="63">
        <f>D58+D73</f>
        <v>10525.300000000001</v>
      </c>
      <c r="E76" s="63">
        <f>E58+E73</f>
        <v>10525.300000000001</v>
      </c>
      <c r="F76" s="66">
        <f>D76-E76</f>
        <v>0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1:256" x14ac:dyDescent="0.25">
      <c r="A77" s="90" t="s">
        <v>106</v>
      </c>
      <c r="B77" s="90"/>
      <c r="C77" s="90"/>
      <c r="D77" s="63">
        <f>D52+D55+D61+D64+D67+D70</f>
        <v>16</v>
      </c>
      <c r="E77" s="63">
        <f>E52+E55+E61+E64+E67+E70</f>
        <v>16</v>
      </c>
      <c r="F77" s="6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</row>
    <row r="78" spans="1:256" x14ac:dyDescent="0.25">
      <c r="A78" s="90" t="s">
        <v>107</v>
      </c>
      <c r="B78" s="90"/>
      <c r="C78" s="90"/>
      <c r="D78" s="63">
        <f>D76/D77/12</f>
        <v>54.819270833333341</v>
      </c>
      <c r="E78" s="63">
        <f>E76/E77/12</f>
        <v>54.819270833333341</v>
      </c>
      <c r="F78" s="6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</row>
    <row r="79" spans="1:256" x14ac:dyDescent="0.25">
      <c r="A79" s="92" t="s">
        <v>108</v>
      </c>
      <c r="B79" s="92"/>
      <c r="C79" s="92"/>
      <c r="D79" s="93"/>
      <c r="E79" s="93"/>
      <c r="F79" s="93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</row>
    <row r="80" spans="1:256" x14ac:dyDescent="0.25">
      <c r="A80" s="47" t="s">
        <v>84</v>
      </c>
      <c r="B80" s="31" t="s">
        <v>109</v>
      </c>
      <c r="C80" s="49" t="s">
        <v>110</v>
      </c>
      <c r="D80" s="50">
        <v>5.5</v>
      </c>
      <c r="E80" s="50">
        <v>5.5</v>
      </c>
      <c r="F80" s="65">
        <f>D80-E80</f>
        <v>0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  <c r="IV80" s="46"/>
    </row>
    <row r="81" spans="1:256" x14ac:dyDescent="0.25">
      <c r="A81" s="47" t="s">
        <v>87</v>
      </c>
      <c r="B81" s="31" t="s">
        <v>109</v>
      </c>
      <c r="C81" s="49" t="s">
        <v>110</v>
      </c>
      <c r="D81" s="50">
        <v>3742.1</v>
      </c>
      <c r="E81" s="50">
        <v>3742.1</v>
      </c>
      <c r="F81" s="64">
        <f>D81-E81</f>
        <v>0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</row>
    <row r="82" spans="1:256" x14ac:dyDescent="0.25">
      <c r="A82" s="90" t="s">
        <v>107</v>
      </c>
      <c r="B82" s="90"/>
      <c r="C82" s="90"/>
      <c r="D82" s="63">
        <f>D81/D80/12</f>
        <v>56.698484848484846</v>
      </c>
      <c r="E82" s="63">
        <f>E81/E80/12</f>
        <v>56.698484848484846</v>
      </c>
      <c r="F82" s="47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</row>
    <row r="83" spans="1:256" x14ac:dyDescent="0.25">
      <c r="A83" s="90" t="s">
        <v>107</v>
      </c>
      <c r="B83" s="90"/>
      <c r="C83" s="90"/>
      <c r="D83" s="63">
        <f>D82/D81/12</f>
        <v>1.2626262626262627E-3</v>
      </c>
      <c r="E83" s="63">
        <f>E82/E81/12</f>
        <v>1.2626262626262627E-3</v>
      </c>
      <c r="F83" s="47"/>
      <c r="G83" s="1"/>
      <c r="H83" s="1"/>
      <c r="K83" s="1"/>
    </row>
    <row r="84" spans="1:256" x14ac:dyDescent="0.25">
      <c r="A84" s="90" t="s">
        <v>111</v>
      </c>
      <c r="B84" s="90"/>
      <c r="C84" s="90"/>
      <c r="D84" s="63"/>
      <c r="E84" s="63"/>
      <c r="F84" s="47"/>
      <c r="G84" s="1"/>
      <c r="H84" s="1"/>
      <c r="K84" s="1"/>
    </row>
    <row r="85" spans="1:256" x14ac:dyDescent="0.25">
      <c r="A85" s="89" t="s">
        <v>112</v>
      </c>
      <c r="B85" s="89"/>
      <c r="C85" s="89"/>
      <c r="D85" s="63">
        <f>D76+D82</f>
        <v>10581.998484848486</v>
      </c>
      <c r="E85" s="63">
        <f>E76+E82</f>
        <v>10581.998484848486</v>
      </c>
      <c r="F85" s="47"/>
      <c r="G85" s="1"/>
      <c r="H85" s="1"/>
      <c r="K85" s="1"/>
    </row>
    <row r="86" spans="1:256" x14ac:dyDescent="0.25">
      <c r="A86" s="90" t="s">
        <v>106</v>
      </c>
      <c r="B86" s="90"/>
      <c r="C86" s="90"/>
      <c r="D86" s="63">
        <v>20</v>
      </c>
      <c r="E86" s="63">
        <v>20</v>
      </c>
      <c r="F86" s="66"/>
      <c r="G86" s="1"/>
      <c r="H86" s="1"/>
      <c r="K86" s="1"/>
    </row>
    <row r="87" spans="1:256" x14ac:dyDescent="0.25">
      <c r="A87" s="90" t="s">
        <v>107</v>
      </c>
      <c r="B87" s="90"/>
      <c r="C87" s="90"/>
      <c r="D87" s="63">
        <f>D85/D86/12</f>
        <v>44.09166035353536</v>
      </c>
      <c r="E87" s="63">
        <f>E85/E86/12</f>
        <v>44.09166035353536</v>
      </c>
      <c r="F87" s="66"/>
      <c r="G87" s="1"/>
      <c r="H87" s="1"/>
      <c r="K87" s="1"/>
    </row>
    <row r="88" spans="1:256" x14ac:dyDescent="0.25">
      <c r="C88" s="1"/>
      <c r="D88" s="1"/>
      <c r="E88" s="1"/>
      <c r="F88" s="1"/>
      <c r="G88" s="1"/>
      <c r="H88" s="1"/>
      <c r="K88" s="1"/>
    </row>
    <row r="89" spans="1:256" ht="15.75" x14ac:dyDescent="0.25">
      <c r="A89" s="91" t="s">
        <v>113</v>
      </c>
      <c r="B89" s="91"/>
      <c r="C89" s="91"/>
      <c r="D89" s="91"/>
      <c r="E89" s="91"/>
      <c r="F89" s="91"/>
      <c r="G89" s="91"/>
      <c r="H89" s="91"/>
      <c r="I89" s="91"/>
      <c r="K89" s="1"/>
    </row>
    <row r="90" spans="1:256" ht="15.75" x14ac:dyDescent="0.25">
      <c r="A90" s="91" t="s">
        <v>114</v>
      </c>
      <c r="B90" s="91"/>
      <c r="C90" s="91"/>
      <c r="D90" s="91"/>
      <c r="E90" s="91"/>
      <c r="F90" s="91"/>
      <c r="G90" s="91"/>
      <c r="H90" s="91"/>
      <c r="I90" s="91"/>
      <c r="K90" s="1"/>
    </row>
    <row r="91" spans="1:256" ht="15.75" x14ac:dyDescent="0.25">
      <c r="A91" s="91" t="s">
        <v>115</v>
      </c>
      <c r="B91" s="91"/>
      <c r="C91" s="91"/>
      <c r="D91" s="91"/>
      <c r="E91" s="91"/>
      <c r="F91" s="91"/>
      <c r="G91" s="91"/>
      <c r="H91" s="91"/>
      <c r="I91" s="91"/>
      <c r="K91" s="1"/>
    </row>
    <row r="92" spans="1:256" ht="15.75" x14ac:dyDescent="0.25">
      <c r="A92" s="81"/>
      <c r="B92" s="81" t="s">
        <v>135</v>
      </c>
      <c r="C92" s="81"/>
      <c r="D92" s="85" t="s">
        <v>116</v>
      </c>
      <c r="E92" s="85"/>
      <c r="F92" s="85"/>
      <c r="G92" s="85"/>
      <c r="H92" s="85"/>
      <c r="I92" s="85"/>
      <c r="K92" s="1"/>
    </row>
    <row r="93" spans="1:256" x14ac:dyDescent="0.25">
      <c r="A93" s="82" t="s">
        <v>117</v>
      </c>
      <c r="B93" s="82" t="s">
        <v>118</v>
      </c>
      <c r="C93" s="82" t="s">
        <v>119</v>
      </c>
      <c r="D93" s="82" t="s">
        <v>120</v>
      </c>
      <c r="E93" s="82" t="s">
        <v>121</v>
      </c>
      <c r="F93" s="82" t="s">
        <v>122</v>
      </c>
      <c r="G93" s="82" t="s">
        <v>123</v>
      </c>
      <c r="H93" s="86" t="s">
        <v>124</v>
      </c>
      <c r="I93" s="82" t="s">
        <v>125</v>
      </c>
      <c r="K93" s="1"/>
    </row>
    <row r="94" spans="1:256" x14ac:dyDescent="0.25">
      <c r="A94" s="82"/>
      <c r="B94" s="82"/>
      <c r="C94" s="82"/>
      <c r="D94" s="82"/>
      <c r="E94" s="82"/>
      <c r="F94" s="82"/>
      <c r="G94" s="82"/>
      <c r="H94" s="87"/>
      <c r="I94" s="82"/>
      <c r="K94" s="1"/>
    </row>
    <row r="95" spans="1:256" x14ac:dyDescent="0.25">
      <c r="A95" s="82"/>
      <c r="B95" s="82"/>
      <c r="C95" s="82"/>
      <c r="D95" s="82"/>
      <c r="E95" s="82"/>
      <c r="F95" s="82"/>
      <c r="G95" s="82"/>
      <c r="H95" s="87"/>
      <c r="I95" s="82"/>
      <c r="K95" s="1"/>
    </row>
    <row r="96" spans="1:256" x14ac:dyDescent="0.25">
      <c r="A96" s="82"/>
      <c r="B96" s="82"/>
      <c r="C96" s="82"/>
      <c r="D96" s="82"/>
      <c r="E96" s="82"/>
      <c r="F96" s="82"/>
      <c r="G96" s="82"/>
      <c r="H96" s="88"/>
      <c r="I96" s="82"/>
      <c r="K96" s="1"/>
    </row>
    <row r="97" spans="1:11" ht="25.5" x14ac:dyDescent="0.25">
      <c r="A97" s="67">
        <v>908</v>
      </c>
      <c r="B97" s="68" t="s">
        <v>27</v>
      </c>
      <c r="C97" s="69"/>
      <c r="D97" s="69"/>
      <c r="E97" s="70" t="s">
        <v>26</v>
      </c>
      <c r="F97" s="71">
        <v>100</v>
      </c>
      <c r="G97" s="71">
        <v>0</v>
      </c>
      <c r="H97" s="71">
        <v>0</v>
      </c>
      <c r="I97" s="68"/>
      <c r="K97" s="1"/>
    </row>
    <row r="98" spans="1:11" ht="114.75" x14ac:dyDescent="0.25">
      <c r="A98" s="72">
        <v>908</v>
      </c>
      <c r="B98" s="73">
        <v>111</v>
      </c>
      <c r="C98" s="74">
        <v>700000060</v>
      </c>
      <c r="D98" s="71"/>
      <c r="E98" s="75" t="s">
        <v>126</v>
      </c>
      <c r="F98" s="71">
        <v>100</v>
      </c>
      <c r="G98" s="71">
        <v>0</v>
      </c>
      <c r="H98" s="71">
        <v>0</v>
      </c>
      <c r="I98" s="68"/>
      <c r="K98" s="1"/>
    </row>
    <row r="99" spans="1:11" ht="63.75" x14ac:dyDescent="0.25">
      <c r="A99" s="67">
        <v>908</v>
      </c>
      <c r="B99" s="71" t="s">
        <v>27</v>
      </c>
      <c r="C99" s="74">
        <v>700000060</v>
      </c>
      <c r="D99" s="71">
        <v>800</v>
      </c>
      <c r="E99" s="70" t="s">
        <v>127</v>
      </c>
      <c r="F99" s="71">
        <v>100</v>
      </c>
      <c r="G99" s="71">
        <v>0</v>
      </c>
      <c r="H99" s="71">
        <v>0</v>
      </c>
      <c r="I99" s="68"/>
      <c r="K99" s="1"/>
    </row>
    <row r="100" spans="1:11" ht="25.5" x14ac:dyDescent="0.25">
      <c r="A100" s="71">
        <v>908</v>
      </c>
      <c r="B100" s="71" t="s">
        <v>27</v>
      </c>
      <c r="C100" s="74">
        <v>700000060</v>
      </c>
      <c r="D100" s="67">
        <v>870</v>
      </c>
      <c r="E100" s="70" t="s">
        <v>128</v>
      </c>
      <c r="F100" s="71">
        <v>100</v>
      </c>
      <c r="G100" s="71">
        <v>0</v>
      </c>
      <c r="H100" s="71">
        <v>0</v>
      </c>
      <c r="I100" s="68"/>
      <c r="K100" s="1"/>
    </row>
    <row r="101" spans="1:11" x14ac:dyDescent="0.25">
      <c r="A101" s="76"/>
      <c r="B101" s="76"/>
      <c r="C101" s="76"/>
      <c r="D101" s="83" t="s">
        <v>129</v>
      </c>
      <c r="E101" s="83"/>
      <c r="F101" s="71">
        <v>100</v>
      </c>
      <c r="G101" s="71">
        <v>0</v>
      </c>
      <c r="H101" s="71">
        <v>0</v>
      </c>
      <c r="I101" s="76"/>
      <c r="K101" s="1"/>
    </row>
  </sheetData>
  <mergeCells count="44">
    <mergeCell ref="A48:F48"/>
    <mergeCell ref="B49:C49"/>
    <mergeCell ref="A50:F50"/>
    <mergeCell ref="A51:F51"/>
    <mergeCell ref="A54:F54"/>
    <mergeCell ref="A76:C76"/>
    <mergeCell ref="A57:C57"/>
    <mergeCell ref="A58:C58"/>
    <mergeCell ref="A59:F59"/>
    <mergeCell ref="A60:F60"/>
    <mergeCell ref="A63:F63"/>
    <mergeCell ref="A66:F66"/>
    <mergeCell ref="A1:G1"/>
    <mergeCell ref="D92:I92"/>
    <mergeCell ref="A93:A96"/>
    <mergeCell ref="B93:B96"/>
    <mergeCell ref="C93:C96"/>
    <mergeCell ref="D93:D96"/>
    <mergeCell ref="E93:E96"/>
    <mergeCell ref="F93:F96"/>
    <mergeCell ref="G93:G96"/>
    <mergeCell ref="H93:H96"/>
    <mergeCell ref="A85:C85"/>
    <mergeCell ref="A86:C86"/>
    <mergeCell ref="A87:C87"/>
    <mergeCell ref="A89:I89"/>
    <mergeCell ref="A90:I90"/>
    <mergeCell ref="A91:I91"/>
    <mergeCell ref="I93:I96"/>
    <mergeCell ref="D101:E101"/>
    <mergeCell ref="A2:G2"/>
    <mergeCell ref="A3:G3"/>
    <mergeCell ref="A4:G4"/>
    <mergeCell ref="A77:C77"/>
    <mergeCell ref="A78:C78"/>
    <mergeCell ref="A79:F79"/>
    <mergeCell ref="A82:C82"/>
    <mergeCell ref="A83:C83"/>
    <mergeCell ref="A84:C84"/>
    <mergeCell ref="A69:F69"/>
    <mergeCell ref="A72:C72"/>
    <mergeCell ref="A73:C73"/>
    <mergeCell ref="A74:C74"/>
    <mergeCell ref="A75:C7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2020-01-20T07:50:54Z</dcterms:modified>
</cp:coreProperties>
</file>